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45" lockStructure="1"/>
  <bookViews>
    <workbookView xWindow="-135" yWindow="-30" windowWidth="9285" windowHeight="9990" tabRatio="977" activeTab="1"/>
  </bookViews>
  <sheets>
    <sheet name="HODNOCENÍ" sheetId="2" r:id="rId1"/>
    <sheet name="01" sheetId="1" r:id="rId2"/>
    <sheet name="02" sheetId="4" r:id="rId3"/>
    <sheet name="03" sheetId="5" r:id="rId4"/>
    <sheet name="04" sheetId="6" r:id="rId5"/>
    <sheet name="05" sheetId="7" r:id="rId6"/>
    <sheet name="06" sheetId="8" r:id="rId7"/>
    <sheet name="07" sheetId="9" r:id="rId8"/>
    <sheet name="08" sheetId="10" r:id="rId9"/>
    <sheet name="0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state="hidden" r:id="rId28"/>
    <sheet name="28" sheetId="30" state="hidden" r:id="rId29"/>
    <sheet name="29" sheetId="31" state="hidden" r:id="rId30"/>
    <sheet name="30" sheetId="32" state="hidden" r:id="rId31"/>
    <sheet name="31" sheetId="35" state="hidden" r:id="rId32"/>
    <sheet name="33" sheetId="37" state="hidden" r:id="rId33"/>
    <sheet name="32" sheetId="36" state="hidden" r:id="rId34"/>
    <sheet name="34" sheetId="38" state="hidden" r:id="rId35"/>
    <sheet name="Výsledky" sheetId="39" state="hidden" r:id="rId36"/>
    <sheet name="O aplikaci ..." sheetId="33" state="hidden" r:id="rId37"/>
  </sheets>
  <definedNames>
    <definedName name="_xlnm._FilterDatabase" localSheetId="0" hidden="1">HODNOCENÍ!$A$1:$N$103</definedName>
  </definedNames>
  <calcPr calcId="145621" calcMode="manual"/>
</workbook>
</file>

<file path=xl/calcChain.xml><?xml version="1.0" encoding="utf-8"?>
<calcChain xmlns="http://schemas.openxmlformats.org/spreadsheetml/2006/main">
  <c r="D8" i="21" l="1"/>
  <c r="C3" i="38" l="1"/>
  <c r="C4" i="38"/>
  <c r="C2" i="38"/>
  <c r="C3" i="37"/>
  <c r="C4" i="37"/>
  <c r="C2" i="37"/>
  <c r="C3" i="36"/>
  <c r="C4" i="36"/>
  <c r="C2" i="36"/>
  <c r="C3" i="35"/>
  <c r="C4" i="35"/>
  <c r="C2" i="35"/>
  <c r="C3" i="32"/>
  <c r="C4" i="32"/>
  <c r="C2" i="32"/>
  <c r="C3" i="31"/>
  <c r="C4" i="31"/>
  <c r="C2" i="31"/>
  <c r="C3" i="30"/>
  <c r="C4" i="30"/>
  <c r="C2" i="30"/>
  <c r="C3" i="29"/>
  <c r="C4" i="29"/>
  <c r="C2" i="29"/>
  <c r="C3" i="28"/>
  <c r="C4" i="28"/>
  <c r="C2" i="28"/>
  <c r="C3" i="27"/>
  <c r="C4" i="27"/>
  <c r="C2" i="27"/>
  <c r="C3" i="26"/>
  <c r="C4" i="26"/>
  <c r="C2" i="26"/>
  <c r="C3" i="25"/>
  <c r="C4" i="25"/>
  <c r="C2" i="25"/>
  <c r="C3" i="24"/>
  <c r="C4" i="24"/>
  <c r="C2" i="24"/>
  <c r="C3" i="23"/>
  <c r="C4" i="23"/>
  <c r="C2" i="23"/>
  <c r="C3" i="22"/>
  <c r="C4" i="22"/>
  <c r="C2" i="22"/>
  <c r="C3" i="21"/>
  <c r="C4" i="21"/>
  <c r="C2" i="21"/>
  <c r="C3" i="20"/>
  <c r="C4" i="20"/>
  <c r="C2" i="20"/>
  <c r="C3" i="19"/>
  <c r="C4" i="19"/>
  <c r="C2" i="19"/>
  <c r="C3" i="18"/>
  <c r="C4" i="18"/>
  <c r="C2" i="18"/>
  <c r="C3" i="17"/>
  <c r="C4" i="17"/>
  <c r="C2" i="17"/>
  <c r="C3" i="16"/>
  <c r="C4" i="16"/>
  <c r="C2" i="16"/>
  <c r="C3" i="15"/>
  <c r="C4" i="15"/>
  <c r="C2" i="15"/>
  <c r="C3" i="14"/>
  <c r="C4" i="14"/>
  <c r="C2" i="14"/>
  <c r="C3" i="13"/>
  <c r="C4" i="13"/>
  <c r="C2" i="13"/>
  <c r="C3" i="12"/>
  <c r="C4" i="12"/>
  <c r="C2" i="12"/>
  <c r="C3" i="11"/>
  <c r="C4" i="11"/>
  <c r="C2" i="11"/>
  <c r="C3" i="10"/>
  <c r="C4" i="10"/>
  <c r="C2" i="10"/>
  <c r="C3" i="9"/>
  <c r="C4" i="9"/>
  <c r="C2" i="9"/>
  <c r="C3" i="8"/>
  <c r="C4" i="8"/>
  <c r="C2" i="8"/>
  <c r="C3" i="7"/>
  <c r="C4" i="7"/>
  <c r="C2" i="7"/>
  <c r="C3" i="6"/>
  <c r="C4" i="6"/>
  <c r="C2" i="6"/>
  <c r="C3" i="5"/>
  <c r="C4" i="5"/>
  <c r="C2" i="5"/>
  <c r="C3" i="4"/>
  <c r="C4" i="4"/>
  <c r="C2" i="4"/>
  <c r="C3" i="1"/>
  <c r="C4" i="1"/>
  <c r="C2" i="1"/>
  <c r="D4" i="38" l="1"/>
  <c r="M5" i="38" s="1"/>
  <c r="D3" i="38"/>
  <c r="H5" i="38" s="1"/>
  <c r="D2" i="38"/>
  <c r="C5" i="38" s="1"/>
  <c r="N31" i="38"/>
  <c r="I31" i="38"/>
  <c r="D31" i="38"/>
  <c r="N30" i="38"/>
  <c r="I30" i="38"/>
  <c r="D30" i="38"/>
  <c r="N29" i="38"/>
  <c r="I29" i="38"/>
  <c r="D29" i="38"/>
  <c r="N28" i="38"/>
  <c r="I28" i="38"/>
  <c r="D28" i="38"/>
  <c r="N27" i="38"/>
  <c r="I27" i="38"/>
  <c r="D27" i="38"/>
  <c r="N26" i="38"/>
  <c r="N32" i="38" s="1"/>
  <c r="L4" i="38" s="1"/>
  <c r="H103" i="2" s="1"/>
  <c r="I26" i="38"/>
  <c r="D26" i="38"/>
  <c r="N22" i="38"/>
  <c r="I22" i="38"/>
  <c r="D22" i="38"/>
  <c r="N21" i="38"/>
  <c r="I21" i="38"/>
  <c r="D21" i="38"/>
  <c r="N20" i="38"/>
  <c r="I20" i="38"/>
  <c r="D20" i="38"/>
  <c r="N19" i="38"/>
  <c r="I19" i="38"/>
  <c r="D19" i="38"/>
  <c r="N18" i="38"/>
  <c r="I18" i="38"/>
  <c r="D18" i="38"/>
  <c r="N17" i="38"/>
  <c r="N23" i="38" s="1"/>
  <c r="J4" i="38" s="1"/>
  <c r="F103" i="2" s="1"/>
  <c r="I17" i="38"/>
  <c r="D17" i="38"/>
  <c r="N13" i="38"/>
  <c r="I13" i="38"/>
  <c r="D13" i="38"/>
  <c r="N12" i="38"/>
  <c r="I12" i="38"/>
  <c r="D12" i="38"/>
  <c r="N11" i="38"/>
  <c r="I11" i="38"/>
  <c r="D11" i="38"/>
  <c r="N10" i="38"/>
  <c r="I10" i="38"/>
  <c r="D10" i="38"/>
  <c r="N9" i="38"/>
  <c r="I9" i="38"/>
  <c r="D9" i="38"/>
  <c r="N8" i="38"/>
  <c r="I8" i="38"/>
  <c r="D8" i="38"/>
  <c r="D14" i="38" s="1"/>
  <c r="H2" i="38" s="1"/>
  <c r="D101" i="2" s="1"/>
  <c r="D4" i="37"/>
  <c r="M5" i="37" s="1"/>
  <c r="D3" i="37"/>
  <c r="H5" i="37" s="1"/>
  <c r="D2" i="37"/>
  <c r="C5" i="37" s="1"/>
  <c r="D4" i="36"/>
  <c r="D3" i="36"/>
  <c r="H5" i="36" s="1"/>
  <c r="D2" i="36"/>
  <c r="C5" i="36" s="1"/>
  <c r="D4" i="35"/>
  <c r="M5" i="35" s="1"/>
  <c r="D3" i="35"/>
  <c r="H5" i="35" s="1"/>
  <c r="D2" i="35"/>
  <c r="C5" i="35" s="1"/>
  <c r="N31" i="37"/>
  <c r="I31" i="37"/>
  <c r="D31" i="37"/>
  <c r="N30" i="37"/>
  <c r="I30" i="37"/>
  <c r="D30" i="37"/>
  <c r="N29" i="37"/>
  <c r="I29" i="37"/>
  <c r="D29" i="37"/>
  <c r="N28" i="37"/>
  <c r="I28" i="37"/>
  <c r="D28" i="37"/>
  <c r="N27" i="37"/>
  <c r="I27" i="37"/>
  <c r="D27" i="37"/>
  <c r="N26" i="37"/>
  <c r="N32" i="37" s="1"/>
  <c r="L4" i="37" s="1"/>
  <c r="H100" i="2" s="1"/>
  <c r="I26" i="37"/>
  <c r="D26" i="37"/>
  <c r="N22" i="37"/>
  <c r="I22" i="37"/>
  <c r="D22" i="37"/>
  <c r="N21" i="37"/>
  <c r="I21" i="37"/>
  <c r="D21" i="37"/>
  <c r="N20" i="37"/>
  <c r="I20" i="37"/>
  <c r="D20" i="37"/>
  <c r="N19" i="37"/>
  <c r="I19" i="37"/>
  <c r="D19" i="37"/>
  <c r="N18" i="37"/>
  <c r="I18" i="37"/>
  <c r="D18" i="37"/>
  <c r="N17" i="37"/>
  <c r="N23" i="37" s="1"/>
  <c r="J4" i="37" s="1"/>
  <c r="F100" i="2" s="1"/>
  <c r="I17" i="37"/>
  <c r="D17" i="37"/>
  <c r="N13" i="37"/>
  <c r="I13" i="37"/>
  <c r="D13" i="37"/>
  <c r="N12" i="37"/>
  <c r="I12" i="37"/>
  <c r="D12" i="37"/>
  <c r="N11" i="37"/>
  <c r="I11" i="37"/>
  <c r="D11" i="37"/>
  <c r="N10" i="37"/>
  <c r="I10" i="37"/>
  <c r="D10" i="37"/>
  <c r="N9" i="37"/>
  <c r="I9" i="37"/>
  <c r="D9" i="37"/>
  <c r="N8" i="37"/>
  <c r="I8" i="37"/>
  <c r="D8" i="37"/>
  <c r="D14" i="37" s="1"/>
  <c r="H2" i="37" s="1"/>
  <c r="D98" i="2" s="1"/>
  <c r="N31" i="36"/>
  <c r="I31" i="36"/>
  <c r="D31" i="36"/>
  <c r="N30" i="36"/>
  <c r="I30" i="36"/>
  <c r="D30" i="36"/>
  <c r="N29" i="36"/>
  <c r="I29" i="36"/>
  <c r="D29" i="36"/>
  <c r="N28" i="36"/>
  <c r="I28" i="36"/>
  <c r="D28" i="36"/>
  <c r="N27" i="36"/>
  <c r="I27" i="36"/>
  <c r="D27" i="36"/>
  <c r="N26" i="36"/>
  <c r="I26" i="36"/>
  <c r="D26" i="36"/>
  <c r="D32" i="36" s="1"/>
  <c r="L2" i="36" s="1"/>
  <c r="H95" i="2" s="1"/>
  <c r="N22" i="36"/>
  <c r="I22" i="36"/>
  <c r="D22" i="36"/>
  <c r="N21" i="36"/>
  <c r="I21" i="36"/>
  <c r="D21" i="36"/>
  <c r="N20" i="36"/>
  <c r="I20" i="36"/>
  <c r="D20" i="36"/>
  <c r="N19" i="36"/>
  <c r="I19" i="36"/>
  <c r="D19" i="36"/>
  <c r="N18" i="36"/>
  <c r="I18" i="36"/>
  <c r="D18" i="36"/>
  <c r="N17" i="36"/>
  <c r="I17" i="36"/>
  <c r="D17" i="36"/>
  <c r="D23" i="36" s="1"/>
  <c r="J2" i="36" s="1"/>
  <c r="F95" i="2" s="1"/>
  <c r="N13" i="36"/>
  <c r="I13" i="36"/>
  <c r="D13" i="36"/>
  <c r="N12" i="36"/>
  <c r="I12" i="36"/>
  <c r="D12" i="36"/>
  <c r="N11" i="36"/>
  <c r="I11" i="36"/>
  <c r="D11" i="36"/>
  <c r="N10" i="36"/>
  <c r="I10" i="36"/>
  <c r="D10" i="36"/>
  <c r="N9" i="36"/>
  <c r="I9" i="36"/>
  <c r="D9" i="36"/>
  <c r="N8" i="36"/>
  <c r="N14" i="36" s="1"/>
  <c r="H4" i="36" s="1"/>
  <c r="D97" i="2" s="1"/>
  <c r="I8" i="36"/>
  <c r="D8" i="36"/>
  <c r="M5" i="36"/>
  <c r="N31" i="35"/>
  <c r="I31" i="35"/>
  <c r="D31" i="35"/>
  <c r="N30" i="35"/>
  <c r="I30" i="35"/>
  <c r="D30" i="35"/>
  <c r="N29" i="35"/>
  <c r="I29" i="35"/>
  <c r="D29" i="35"/>
  <c r="N28" i="35"/>
  <c r="I28" i="35"/>
  <c r="D28" i="35"/>
  <c r="N27" i="35"/>
  <c r="I27" i="35"/>
  <c r="D27" i="35"/>
  <c r="N26" i="35"/>
  <c r="I26" i="35"/>
  <c r="D26" i="35"/>
  <c r="N22" i="35"/>
  <c r="I22" i="35"/>
  <c r="D22" i="35"/>
  <c r="N21" i="35"/>
  <c r="I21" i="35"/>
  <c r="D21" i="35"/>
  <c r="N20" i="35"/>
  <c r="I20" i="35"/>
  <c r="D20" i="35"/>
  <c r="N19" i="35"/>
  <c r="I19" i="35"/>
  <c r="D19" i="35"/>
  <c r="N18" i="35"/>
  <c r="I18" i="35"/>
  <c r="D18" i="35"/>
  <c r="N17" i="35"/>
  <c r="I17" i="35"/>
  <c r="D17" i="35"/>
  <c r="N13" i="35"/>
  <c r="I13" i="35"/>
  <c r="D13" i="35"/>
  <c r="N12" i="35"/>
  <c r="I12" i="35"/>
  <c r="D12" i="35"/>
  <c r="N11" i="35"/>
  <c r="I11" i="35"/>
  <c r="D11" i="35"/>
  <c r="N10" i="35"/>
  <c r="I10" i="35"/>
  <c r="D10" i="35"/>
  <c r="N9" i="35"/>
  <c r="I9" i="35"/>
  <c r="D9" i="35"/>
  <c r="N8" i="35"/>
  <c r="I8" i="35"/>
  <c r="D8" i="35"/>
  <c r="D4" i="32"/>
  <c r="M5" i="32" s="1"/>
  <c r="D3" i="32"/>
  <c r="H5" i="32" s="1"/>
  <c r="D2" i="32"/>
  <c r="C5" i="32" s="1"/>
  <c r="D4" i="31"/>
  <c r="M5" i="31" s="1"/>
  <c r="D3" i="31"/>
  <c r="H5" i="31" s="1"/>
  <c r="D2" i="31"/>
  <c r="C5" i="31" s="1"/>
  <c r="D4" i="30"/>
  <c r="M5" i="30" s="1"/>
  <c r="D3" i="30"/>
  <c r="H5" i="30" s="1"/>
  <c r="D2" i="30"/>
  <c r="C5" i="30" s="1"/>
  <c r="D4" i="29"/>
  <c r="M5" i="29" s="1"/>
  <c r="D3" i="29"/>
  <c r="H5" i="29" s="1"/>
  <c r="D2" i="29"/>
  <c r="C5" i="29" s="1"/>
  <c r="D4" i="28"/>
  <c r="M5" i="28" s="1"/>
  <c r="D3" i="28"/>
  <c r="H5" i="28" s="1"/>
  <c r="D2" i="28"/>
  <c r="C5" i="28" s="1"/>
  <c r="D4" i="27"/>
  <c r="M5" i="27" s="1"/>
  <c r="D2" i="26"/>
  <c r="C5" i="26" s="1"/>
  <c r="D3" i="27"/>
  <c r="H5" i="27" s="1"/>
  <c r="D2" i="27"/>
  <c r="C5" i="27" s="1"/>
  <c r="D4" i="26"/>
  <c r="M5" i="26" s="1"/>
  <c r="D3" i="26"/>
  <c r="H5" i="26" s="1"/>
  <c r="D4" i="25"/>
  <c r="M5" i="25" s="1"/>
  <c r="D3" i="25"/>
  <c r="H5" i="25" s="1"/>
  <c r="D2" i="25"/>
  <c r="C5" i="25" s="1"/>
  <c r="D4" i="24"/>
  <c r="M5" i="24" s="1"/>
  <c r="D3" i="24"/>
  <c r="H5" i="24" s="1"/>
  <c r="D2" i="24"/>
  <c r="C5" i="24" s="1"/>
  <c r="D4" i="23"/>
  <c r="M5" i="23" s="1"/>
  <c r="D3" i="23"/>
  <c r="H5" i="23" s="1"/>
  <c r="D2" i="23"/>
  <c r="C5" i="23" s="1"/>
  <c r="D4" i="22"/>
  <c r="M5" i="22" s="1"/>
  <c r="D3" i="22"/>
  <c r="H5" i="22" s="1"/>
  <c r="D2" i="22"/>
  <c r="C5" i="22" s="1"/>
  <c r="D4" i="21"/>
  <c r="M5" i="21" s="1"/>
  <c r="D3" i="21"/>
  <c r="H5" i="21" s="1"/>
  <c r="D2" i="21"/>
  <c r="C5" i="21" s="1"/>
  <c r="D4" i="20"/>
  <c r="M5" i="20" s="1"/>
  <c r="D3" i="20"/>
  <c r="H5" i="20" s="1"/>
  <c r="D2" i="20"/>
  <c r="C5" i="20" s="1"/>
  <c r="D4" i="19"/>
  <c r="M5" i="19" s="1"/>
  <c r="D3" i="19"/>
  <c r="H5" i="19" s="1"/>
  <c r="D2" i="19"/>
  <c r="C5" i="19" s="1"/>
  <c r="D4" i="18"/>
  <c r="M5" i="18" s="1"/>
  <c r="D3" i="18"/>
  <c r="H5" i="18" s="1"/>
  <c r="D2" i="18"/>
  <c r="C5" i="18" s="1"/>
  <c r="D4" i="17"/>
  <c r="M5" i="17" s="1"/>
  <c r="D3" i="17"/>
  <c r="H5" i="17" s="1"/>
  <c r="D2" i="17"/>
  <c r="C5" i="17" s="1"/>
  <c r="D4" i="16"/>
  <c r="M5" i="16" s="1"/>
  <c r="D3" i="16"/>
  <c r="H5" i="16" s="1"/>
  <c r="D2" i="16"/>
  <c r="C5" i="16" s="1"/>
  <c r="D4" i="15"/>
  <c r="M5" i="15" s="1"/>
  <c r="D3" i="15"/>
  <c r="H5" i="15" s="1"/>
  <c r="D2" i="15"/>
  <c r="C5" i="15" s="1"/>
  <c r="D4" i="14"/>
  <c r="M5" i="14" s="1"/>
  <c r="D3" i="14"/>
  <c r="H5" i="14" s="1"/>
  <c r="D2" i="14"/>
  <c r="C5" i="14" s="1"/>
  <c r="D4" i="13"/>
  <c r="M5" i="13" s="1"/>
  <c r="D3" i="13"/>
  <c r="H5" i="13" s="1"/>
  <c r="D2" i="13"/>
  <c r="C5" i="13" s="1"/>
  <c r="D4" i="12"/>
  <c r="M5" i="12" s="1"/>
  <c r="D3" i="12"/>
  <c r="H5" i="12" s="1"/>
  <c r="D2" i="12"/>
  <c r="C5" i="12" s="1"/>
  <c r="D4" i="11"/>
  <c r="M5" i="11" s="1"/>
  <c r="D3" i="11"/>
  <c r="H5" i="11" s="1"/>
  <c r="D2" i="11"/>
  <c r="C5" i="11" s="1"/>
  <c r="D4" i="10"/>
  <c r="M5" i="10" s="1"/>
  <c r="D3" i="10"/>
  <c r="H5" i="10" s="1"/>
  <c r="D2" i="10"/>
  <c r="C5" i="10" s="1"/>
  <c r="D4" i="9"/>
  <c r="M5" i="9" s="1"/>
  <c r="D3" i="9"/>
  <c r="H5" i="9" s="1"/>
  <c r="D2" i="9"/>
  <c r="C5" i="9" s="1"/>
  <c r="D4" i="8"/>
  <c r="M5" i="8" s="1"/>
  <c r="D3" i="8"/>
  <c r="H5" i="8" s="1"/>
  <c r="D2" i="8"/>
  <c r="C5" i="8" s="1"/>
  <c r="D3" i="7"/>
  <c r="H5" i="7" s="1"/>
  <c r="D4" i="7"/>
  <c r="M5" i="7" s="1"/>
  <c r="D2" i="7"/>
  <c r="C5" i="7" s="1"/>
  <c r="D4" i="6"/>
  <c r="M5" i="6" s="1"/>
  <c r="D3" i="6"/>
  <c r="H5" i="6" s="1"/>
  <c r="D2" i="6"/>
  <c r="C5" i="6" s="1"/>
  <c r="N31" i="32"/>
  <c r="I31" i="32"/>
  <c r="D31" i="32"/>
  <c r="N30" i="32"/>
  <c r="I30" i="32"/>
  <c r="D30" i="32"/>
  <c r="N29" i="32"/>
  <c r="I29" i="32"/>
  <c r="D29" i="32"/>
  <c r="N28" i="32"/>
  <c r="I28" i="32"/>
  <c r="D28" i="32"/>
  <c r="N27" i="32"/>
  <c r="I27" i="32"/>
  <c r="D27" i="32"/>
  <c r="N26" i="32"/>
  <c r="I26" i="32"/>
  <c r="D26" i="32"/>
  <c r="N22" i="32"/>
  <c r="I22" i="32"/>
  <c r="D22" i="32"/>
  <c r="N21" i="32"/>
  <c r="I21" i="32"/>
  <c r="D21" i="32"/>
  <c r="N20" i="32"/>
  <c r="I20" i="32"/>
  <c r="D20" i="32"/>
  <c r="N19" i="32"/>
  <c r="I19" i="32"/>
  <c r="D19" i="32"/>
  <c r="N18" i="32"/>
  <c r="I18" i="32"/>
  <c r="D18" i="32"/>
  <c r="N17" i="32"/>
  <c r="I17" i="32"/>
  <c r="D17" i="32"/>
  <c r="N13" i="32"/>
  <c r="I13" i="32"/>
  <c r="D13" i="32"/>
  <c r="N12" i="32"/>
  <c r="I12" i="32"/>
  <c r="D12" i="32"/>
  <c r="N11" i="32"/>
  <c r="I11" i="32"/>
  <c r="D11" i="32"/>
  <c r="N10" i="32"/>
  <c r="I10" i="32"/>
  <c r="D10" i="32"/>
  <c r="N9" i="32"/>
  <c r="I9" i="32"/>
  <c r="D9" i="32"/>
  <c r="N8" i="32"/>
  <c r="I8" i="32"/>
  <c r="D8" i="32"/>
  <c r="N31" i="31"/>
  <c r="I31" i="31"/>
  <c r="D31" i="31"/>
  <c r="N30" i="31"/>
  <c r="I30" i="31"/>
  <c r="D30" i="31"/>
  <c r="N29" i="31"/>
  <c r="I29" i="31"/>
  <c r="D29" i="31"/>
  <c r="N28" i="31"/>
  <c r="I28" i="31"/>
  <c r="D28" i="31"/>
  <c r="N27" i="31"/>
  <c r="I27" i="31"/>
  <c r="D27" i="31"/>
  <c r="N26" i="31"/>
  <c r="N32" i="31"/>
  <c r="L4" i="31" s="1"/>
  <c r="H88" i="2" s="1"/>
  <c r="I26" i="31"/>
  <c r="I32" i="31" s="1"/>
  <c r="L3" i="31" s="1"/>
  <c r="H87" i="2" s="1"/>
  <c r="D26" i="31"/>
  <c r="D32" i="31" s="1"/>
  <c r="L2" i="31" s="1"/>
  <c r="H86" i="2" s="1"/>
  <c r="N22" i="31"/>
  <c r="I22" i="31"/>
  <c r="D22" i="31"/>
  <c r="N21" i="31"/>
  <c r="I21" i="31"/>
  <c r="D21" i="31"/>
  <c r="N20" i="31"/>
  <c r="I20" i="31"/>
  <c r="D20" i="31"/>
  <c r="N19" i="31"/>
  <c r="I19" i="31"/>
  <c r="D19" i="31"/>
  <c r="N18" i="31"/>
  <c r="I18" i="31"/>
  <c r="D18" i="31"/>
  <c r="N17" i="31"/>
  <c r="N23" i="31"/>
  <c r="J4" i="31" s="1"/>
  <c r="F88" i="2" s="1"/>
  <c r="I17" i="31"/>
  <c r="I23" i="31" s="1"/>
  <c r="J3" i="31" s="1"/>
  <c r="F87" i="2" s="1"/>
  <c r="D17" i="31"/>
  <c r="D23" i="31" s="1"/>
  <c r="J2" i="31" s="1"/>
  <c r="F86" i="2" s="1"/>
  <c r="N13" i="31"/>
  <c r="I13" i="31"/>
  <c r="D13" i="31"/>
  <c r="N12" i="31"/>
  <c r="I12" i="31"/>
  <c r="D12" i="31"/>
  <c r="N11" i="31"/>
  <c r="I11" i="31"/>
  <c r="D11" i="31"/>
  <c r="N10" i="31"/>
  <c r="I10" i="31"/>
  <c r="D10" i="31"/>
  <c r="N9" i="31"/>
  <c r="I9" i="31"/>
  <c r="D9" i="31"/>
  <c r="N8" i="31"/>
  <c r="N14" i="31" s="1"/>
  <c r="H4" i="31" s="1"/>
  <c r="D88" i="2" s="1"/>
  <c r="I8" i="31"/>
  <c r="I14" i="31" s="1"/>
  <c r="H3" i="31" s="1"/>
  <c r="D87" i="2" s="1"/>
  <c r="D8" i="31"/>
  <c r="D14" i="31" s="1"/>
  <c r="H2" i="31" s="1"/>
  <c r="D86" i="2" s="1"/>
  <c r="J86" i="2" s="1"/>
  <c r="N31" i="30"/>
  <c r="I31" i="30"/>
  <c r="D31" i="30"/>
  <c r="N30" i="30"/>
  <c r="I30" i="30"/>
  <c r="D30" i="30"/>
  <c r="N29" i="30"/>
  <c r="I29" i="30"/>
  <c r="D29" i="30"/>
  <c r="N28" i="30"/>
  <c r="I28" i="30"/>
  <c r="D28" i="30"/>
  <c r="N27" i="30"/>
  <c r="I27" i="30"/>
  <c r="D27" i="30"/>
  <c r="N26" i="30"/>
  <c r="I26" i="30"/>
  <c r="D26" i="30"/>
  <c r="N22" i="30"/>
  <c r="I22" i="30"/>
  <c r="D22" i="30"/>
  <c r="N21" i="30"/>
  <c r="I21" i="30"/>
  <c r="D21" i="30"/>
  <c r="N20" i="30"/>
  <c r="I20" i="30"/>
  <c r="D20" i="30"/>
  <c r="N19" i="30"/>
  <c r="I19" i="30"/>
  <c r="D19" i="30"/>
  <c r="N18" i="30"/>
  <c r="I18" i="30"/>
  <c r="D18" i="30"/>
  <c r="N17" i="30"/>
  <c r="N23" i="30" s="1"/>
  <c r="J4" i="30" s="1"/>
  <c r="F85" i="2" s="1"/>
  <c r="I17" i="30"/>
  <c r="D17" i="30"/>
  <c r="D23" i="30" s="1"/>
  <c r="J2" i="30" s="1"/>
  <c r="F83" i="2" s="1"/>
  <c r="N13" i="30"/>
  <c r="I13" i="30"/>
  <c r="D13" i="30"/>
  <c r="N12" i="30"/>
  <c r="I12" i="30"/>
  <c r="D12" i="30"/>
  <c r="N11" i="30"/>
  <c r="I11" i="30"/>
  <c r="D11" i="30"/>
  <c r="N10" i="30"/>
  <c r="I10" i="30"/>
  <c r="D10" i="30"/>
  <c r="N9" i="30"/>
  <c r="I9" i="30"/>
  <c r="D9" i="30"/>
  <c r="N8" i="30"/>
  <c r="N14" i="30" s="1"/>
  <c r="H4" i="30" s="1"/>
  <c r="D85" i="2" s="1"/>
  <c r="I8" i="30"/>
  <c r="D8" i="30"/>
  <c r="N31" i="29"/>
  <c r="I31" i="29"/>
  <c r="D31" i="29"/>
  <c r="N30" i="29"/>
  <c r="I30" i="29"/>
  <c r="D30" i="29"/>
  <c r="N29" i="29"/>
  <c r="N32" i="29" s="1"/>
  <c r="L4" i="29" s="1"/>
  <c r="H82" i="2" s="1"/>
  <c r="I29" i="29"/>
  <c r="D29" i="29"/>
  <c r="N28" i="29"/>
  <c r="I28" i="29"/>
  <c r="D28" i="29"/>
  <c r="N27" i="29"/>
  <c r="I27" i="29"/>
  <c r="D27" i="29"/>
  <c r="N26" i="29"/>
  <c r="I26" i="29"/>
  <c r="D26" i="29"/>
  <c r="N22" i="29"/>
  <c r="I22" i="29"/>
  <c r="D22" i="29"/>
  <c r="N21" i="29"/>
  <c r="I21" i="29"/>
  <c r="D21" i="29"/>
  <c r="N20" i="29"/>
  <c r="I20" i="29"/>
  <c r="D20" i="29"/>
  <c r="N19" i="29"/>
  <c r="I19" i="29"/>
  <c r="D19" i="29"/>
  <c r="N18" i="29"/>
  <c r="I18" i="29"/>
  <c r="D18" i="29"/>
  <c r="N17" i="29"/>
  <c r="I17" i="29"/>
  <c r="I23" i="29" s="1"/>
  <c r="J3" i="29" s="1"/>
  <c r="F81" i="2" s="1"/>
  <c r="D17" i="29"/>
  <c r="N13" i="29"/>
  <c r="I13" i="29"/>
  <c r="D13" i="29"/>
  <c r="N12" i="29"/>
  <c r="I12" i="29"/>
  <c r="D12" i="29"/>
  <c r="N11" i="29"/>
  <c r="I11" i="29"/>
  <c r="D11" i="29"/>
  <c r="N10" i="29"/>
  <c r="I10" i="29"/>
  <c r="D10" i="29"/>
  <c r="N9" i="29"/>
  <c r="I9" i="29"/>
  <c r="D9" i="29"/>
  <c r="N8" i="29"/>
  <c r="I8" i="29"/>
  <c r="D8" i="29"/>
  <c r="N31" i="28"/>
  <c r="I31" i="28"/>
  <c r="D31" i="28"/>
  <c r="N30" i="28"/>
  <c r="I30" i="28"/>
  <c r="D30" i="28"/>
  <c r="N29" i="28"/>
  <c r="I29" i="28"/>
  <c r="D29" i="28"/>
  <c r="N28" i="28"/>
  <c r="I28" i="28"/>
  <c r="D28" i="28"/>
  <c r="N27" i="28"/>
  <c r="I27" i="28"/>
  <c r="D27" i="28"/>
  <c r="N26" i="28"/>
  <c r="I26" i="28"/>
  <c r="D26" i="28"/>
  <c r="N22" i="28"/>
  <c r="I22" i="28"/>
  <c r="D22" i="28"/>
  <c r="N21" i="28"/>
  <c r="I21" i="28"/>
  <c r="D21" i="28"/>
  <c r="N20" i="28"/>
  <c r="I20" i="28"/>
  <c r="D20" i="28"/>
  <c r="N19" i="28"/>
  <c r="I19" i="28"/>
  <c r="I23" i="28" s="1"/>
  <c r="J3" i="28" s="1"/>
  <c r="F78" i="2" s="1"/>
  <c r="D19" i="28"/>
  <c r="N18" i="28"/>
  <c r="I18" i="28"/>
  <c r="D18" i="28"/>
  <c r="N17" i="28"/>
  <c r="I17" i="28"/>
  <c r="D17" i="28"/>
  <c r="N13" i="28"/>
  <c r="I13" i="28"/>
  <c r="D13" i="28"/>
  <c r="N12" i="28"/>
  <c r="I12" i="28"/>
  <c r="D12" i="28"/>
  <c r="N11" i="28"/>
  <c r="I11" i="28"/>
  <c r="D11" i="28"/>
  <c r="N10" i="28"/>
  <c r="I10" i="28"/>
  <c r="D10" i="28"/>
  <c r="N9" i="28"/>
  <c r="I9" i="28"/>
  <c r="D9" i="28"/>
  <c r="N8" i="28"/>
  <c r="I8" i="28"/>
  <c r="D8" i="28"/>
  <c r="N31" i="27"/>
  <c r="I31" i="27"/>
  <c r="D31" i="27"/>
  <c r="N30" i="27"/>
  <c r="I30" i="27"/>
  <c r="D30" i="27"/>
  <c r="N29" i="27"/>
  <c r="I29" i="27"/>
  <c r="D29" i="27"/>
  <c r="N28" i="27"/>
  <c r="I28" i="27"/>
  <c r="D28" i="27"/>
  <c r="N27" i="27"/>
  <c r="I27" i="27"/>
  <c r="D27" i="27"/>
  <c r="N26" i="27"/>
  <c r="N32" i="27"/>
  <c r="L4" i="27" s="1"/>
  <c r="H76" i="2" s="1"/>
  <c r="I26" i="27"/>
  <c r="D26" i="27"/>
  <c r="N22" i="27"/>
  <c r="I22" i="27"/>
  <c r="D22" i="27"/>
  <c r="N21" i="27"/>
  <c r="I21" i="27"/>
  <c r="D21" i="27"/>
  <c r="N20" i="27"/>
  <c r="I20" i="27"/>
  <c r="D20" i="27"/>
  <c r="N19" i="27"/>
  <c r="I19" i="27"/>
  <c r="D19" i="27"/>
  <c r="N18" i="27"/>
  <c r="I18" i="27"/>
  <c r="D18" i="27"/>
  <c r="N17" i="27"/>
  <c r="I17" i="27"/>
  <c r="D17" i="27"/>
  <c r="N13" i="27"/>
  <c r="I13" i="27"/>
  <c r="D13" i="27"/>
  <c r="N12" i="27"/>
  <c r="I12" i="27"/>
  <c r="D12" i="27"/>
  <c r="N11" i="27"/>
  <c r="I11" i="27"/>
  <c r="D11" i="27"/>
  <c r="N10" i="27"/>
  <c r="I10" i="27"/>
  <c r="D10" i="27"/>
  <c r="N9" i="27"/>
  <c r="I9" i="27"/>
  <c r="D9" i="27"/>
  <c r="N8" i="27"/>
  <c r="I8" i="27"/>
  <c r="D8" i="27"/>
  <c r="N31" i="26"/>
  <c r="I31" i="26"/>
  <c r="D31" i="26"/>
  <c r="N30" i="26"/>
  <c r="I30" i="26"/>
  <c r="D30" i="26"/>
  <c r="N29" i="26"/>
  <c r="I29" i="26"/>
  <c r="D29" i="26"/>
  <c r="N28" i="26"/>
  <c r="I28" i="26"/>
  <c r="D28" i="26"/>
  <c r="N27" i="26"/>
  <c r="I27" i="26"/>
  <c r="D27" i="26"/>
  <c r="N26" i="26"/>
  <c r="I26" i="26"/>
  <c r="D26" i="26"/>
  <c r="N22" i="26"/>
  <c r="I22" i="26"/>
  <c r="D22" i="26"/>
  <c r="N21" i="26"/>
  <c r="I21" i="26"/>
  <c r="D21" i="26"/>
  <c r="N20" i="26"/>
  <c r="I20" i="26"/>
  <c r="D20" i="26"/>
  <c r="N19" i="26"/>
  <c r="I19" i="26"/>
  <c r="D19" i="26"/>
  <c r="N18" i="26"/>
  <c r="I18" i="26"/>
  <c r="D18" i="26"/>
  <c r="N17" i="26"/>
  <c r="I17" i="26"/>
  <c r="D17" i="26"/>
  <c r="N13" i="26"/>
  <c r="I13" i="26"/>
  <c r="D13" i="26"/>
  <c r="N12" i="26"/>
  <c r="I12" i="26"/>
  <c r="D12" i="26"/>
  <c r="N11" i="26"/>
  <c r="I11" i="26"/>
  <c r="D11" i="26"/>
  <c r="N10" i="26"/>
  <c r="I10" i="26"/>
  <c r="D10" i="26"/>
  <c r="N9" i="26"/>
  <c r="I9" i="26"/>
  <c r="D9" i="26"/>
  <c r="N8" i="26"/>
  <c r="I8" i="26"/>
  <c r="D8" i="26"/>
  <c r="N31" i="25"/>
  <c r="I31" i="25"/>
  <c r="D31" i="25"/>
  <c r="N30" i="25"/>
  <c r="I30" i="25"/>
  <c r="D30" i="25"/>
  <c r="N29" i="25"/>
  <c r="I29" i="25"/>
  <c r="D29" i="25"/>
  <c r="N28" i="25"/>
  <c r="I28" i="25"/>
  <c r="D28" i="25"/>
  <c r="N27" i="25"/>
  <c r="I27" i="25"/>
  <c r="D27" i="25"/>
  <c r="N26" i="25"/>
  <c r="I26" i="25"/>
  <c r="D26" i="25"/>
  <c r="N22" i="25"/>
  <c r="I22" i="25"/>
  <c r="D22" i="25"/>
  <c r="N21" i="25"/>
  <c r="I21" i="25"/>
  <c r="D21" i="25"/>
  <c r="N20" i="25"/>
  <c r="I20" i="25"/>
  <c r="D20" i="25"/>
  <c r="N19" i="25"/>
  <c r="I19" i="25"/>
  <c r="D19" i="25"/>
  <c r="N18" i="25"/>
  <c r="I18" i="25"/>
  <c r="D18" i="25"/>
  <c r="N17" i="25"/>
  <c r="I17" i="25"/>
  <c r="D17" i="25"/>
  <c r="N13" i="25"/>
  <c r="I13" i="25"/>
  <c r="D13" i="25"/>
  <c r="N12" i="25"/>
  <c r="I12" i="25"/>
  <c r="D12" i="25"/>
  <c r="N11" i="25"/>
  <c r="I11" i="25"/>
  <c r="D11" i="25"/>
  <c r="N10" i="25"/>
  <c r="I10" i="25"/>
  <c r="D10" i="25"/>
  <c r="N9" i="25"/>
  <c r="I9" i="25"/>
  <c r="D9" i="25"/>
  <c r="N8" i="25"/>
  <c r="I8" i="25"/>
  <c r="D8" i="25"/>
  <c r="N31" i="24"/>
  <c r="I31" i="24"/>
  <c r="D31" i="24"/>
  <c r="N30" i="24"/>
  <c r="I30" i="24"/>
  <c r="D30" i="24"/>
  <c r="N29" i="24"/>
  <c r="I29" i="24"/>
  <c r="D29" i="24"/>
  <c r="N28" i="24"/>
  <c r="I28" i="24"/>
  <c r="D28" i="24"/>
  <c r="N27" i="24"/>
  <c r="I27" i="24"/>
  <c r="D27" i="24"/>
  <c r="N26" i="24"/>
  <c r="I26" i="24"/>
  <c r="D26" i="24"/>
  <c r="N22" i="24"/>
  <c r="I22" i="24"/>
  <c r="D22" i="24"/>
  <c r="N21" i="24"/>
  <c r="I21" i="24"/>
  <c r="D21" i="24"/>
  <c r="N20" i="24"/>
  <c r="I20" i="24"/>
  <c r="D20" i="24"/>
  <c r="N19" i="24"/>
  <c r="N23" i="24" s="1"/>
  <c r="J4" i="24" s="1"/>
  <c r="F67" i="2" s="1"/>
  <c r="I19" i="24"/>
  <c r="D19" i="24"/>
  <c r="N18" i="24"/>
  <c r="I18" i="24"/>
  <c r="D18" i="24"/>
  <c r="N17" i="24"/>
  <c r="I17" i="24"/>
  <c r="D17" i="24"/>
  <c r="N13" i="24"/>
  <c r="I13" i="24"/>
  <c r="D13" i="24"/>
  <c r="N12" i="24"/>
  <c r="I12" i="24"/>
  <c r="D12" i="24"/>
  <c r="N11" i="24"/>
  <c r="I11" i="24"/>
  <c r="D11" i="24"/>
  <c r="N10" i="24"/>
  <c r="I10" i="24"/>
  <c r="D10" i="24"/>
  <c r="N9" i="24"/>
  <c r="I9" i="24"/>
  <c r="D9" i="24"/>
  <c r="N8" i="24"/>
  <c r="I8" i="24"/>
  <c r="D8" i="24"/>
  <c r="N31" i="23"/>
  <c r="I31" i="23"/>
  <c r="D31" i="23"/>
  <c r="N30" i="23"/>
  <c r="I30" i="23"/>
  <c r="D30" i="23"/>
  <c r="N29" i="23"/>
  <c r="I29" i="23"/>
  <c r="D29" i="23"/>
  <c r="N28" i="23"/>
  <c r="I28" i="23"/>
  <c r="D28" i="23"/>
  <c r="N27" i="23"/>
  <c r="I27" i="23"/>
  <c r="D27" i="23"/>
  <c r="N26" i="23"/>
  <c r="I26" i="23"/>
  <c r="I32" i="23" s="1"/>
  <c r="L3" i="23" s="1"/>
  <c r="H63" i="2" s="1"/>
  <c r="D26" i="23"/>
  <c r="N22" i="23"/>
  <c r="I22" i="23"/>
  <c r="D22" i="23"/>
  <c r="N21" i="23"/>
  <c r="I21" i="23"/>
  <c r="D21" i="23"/>
  <c r="N20" i="23"/>
  <c r="I20" i="23"/>
  <c r="D20" i="23"/>
  <c r="N19" i="23"/>
  <c r="I19" i="23"/>
  <c r="D19" i="23"/>
  <c r="N18" i="23"/>
  <c r="I18" i="23"/>
  <c r="D18" i="23"/>
  <c r="N17" i="23"/>
  <c r="I17" i="23"/>
  <c r="D17" i="23"/>
  <c r="N13" i="23"/>
  <c r="I13" i="23"/>
  <c r="D13" i="23"/>
  <c r="N12" i="23"/>
  <c r="I12" i="23"/>
  <c r="D12" i="23"/>
  <c r="N11" i="23"/>
  <c r="I11" i="23"/>
  <c r="D11" i="23"/>
  <c r="N10" i="23"/>
  <c r="I10" i="23"/>
  <c r="D10" i="23"/>
  <c r="N9" i="23"/>
  <c r="I9" i="23"/>
  <c r="D9" i="23"/>
  <c r="N8" i="23"/>
  <c r="I8" i="23"/>
  <c r="I14" i="23" s="1"/>
  <c r="H3" i="23" s="1"/>
  <c r="D63" i="2" s="1"/>
  <c r="D8" i="23"/>
  <c r="N31" i="22"/>
  <c r="I31" i="22"/>
  <c r="D31" i="22"/>
  <c r="N30" i="22"/>
  <c r="I30" i="22"/>
  <c r="D30" i="22"/>
  <c r="N29" i="22"/>
  <c r="I29" i="22"/>
  <c r="D29" i="22"/>
  <c r="N28" i="22"/>
  <c r="I28" i="22"/>
  <c r="D28" i="22"/>
  <c r="N27" i="22"/>
  <c r="I27" i="22"/>
  <c r="D27" i="22"/>
  <c r="N26" i="22"/>
  <c r="I26" i="22"/>
  <c r="D26" i="22"/>
  <c r="N22" i="22"/>
  <c r="I22" i="22"/>
  <c r="D22" i="22"/>
  <c r="N21" i="22"/>
  <c r="I21" i="22"/>
  <c r="D21" i="22"/>
  <c r="N20" i="22"/>
  <c r="I20" i="22"/>
  <c r="D20" i="22"/>
  <c r="N19" i="22"/>
  <c r="I19" i="22"/>
  <c r="D19" i="22"/>
  <c r="N18" i="22"/>
  <c r="I18" i="22"/>
  <c r="D18" i="22"/>
  <c r="N17" i="22"/>
  <c r="I17" i="22"/>
  <c r="D17" i="22"/>
  <c r="N13" i="22"/>
  <c r="I13" i="22"/>
  <c r="D13" i="22"/>
  <c r="N12" i="22"/>
  <c r="I12" i="22"/>
  <c r="D12" i="22"/>
  <c r="N11" i="22"/>
  <c r="I11" i="22"/>
  <c r="D11" i="22"/>
  <c r="N10" i="22"/>
  <c r="N14" i="22" s="1"/>
  <c r="H4" i="22" s="1"/>
  <c r="D61" i="2" s="1"/>
  <c r="I10" i="22"/>
  <c r="I14" i="22" s="1"/>
  <c r="H3" i="22" s="1"/>
  <c r="D60" i="2" s="1"/>
  <c r="D10" i="22"/>
  <c r="N9" i="22"/>
  <c r="I9" i="22"/>
  <c r="D9" i="22"/>
  <c r="N8" i="22"/>
  <c r="I8" i="22"/>
  <c r="D8" i="22"/>
  <c r="N31" i="21"/>
  <c r="I31" i="21"/>
  <c r="D31" i="21"/>
  <c r="N30" i="21"/>
  <c r="I30" i="21"/>
  <c r="D30" i="21"/>
  <c r="N29" i="21"/>
  <c r="I29" i="21"/>
  <c r="D29" i="21"/>
  <c r="N28" i="21"/>
  <c r="I28" i="21"/>
  <c r="D28" i="21"/>
  <c r="N27" i="21"/>
  <c r="I27" i="21"/>
  <c r="D27" i="21"/>
  <c r="N26" i="21"/>
  <c r="I26" i="21"/>
  <c r="D26" i="21"/>
  <c r="N22" i="21"/>
  <c r="I22" i="21"/>
  <c r="D22" i="21"/>
  <c r="N21" i="21"/>
  <c r="I21" i="21"/>
  <c r="D21" i="21"/>
  <c r="N20" i="21"/>
  <c r="I20" i="21"/>
  <c r="D20" i="21"/>
  <c r="N19" i="21"/>
  <c r="I19" i="21"/>
  <c r="D19" i="21"/>
  <c r="N18" i="21"/>
  <c r="I18" i="21"/>
  <c r="D18" i="21"/>
  <c r="N17" i="21"/>
  <c r="I17" i="21"/>
  <c r="D17" i="21"/>
  <c r="N13" i="21"/>
  <c r="I13" i="21"/>
  <c r="D13" i="21"/>
  <c r="N12" i="21"/>
  <c r="I12" i="21"/>
  <c r="D12" i="21"/>
  <c r="N11" i="21"/>
  <c r="I11" i="21"/>
  <c r="D11" i="21"/>
  <c r="N10" i="21"/>
  <c r="I10" i="21"/>
  <c r="D10" i="21"/>
  <c r="N9" i="21"/>
  <c r="I9" i="21"/>
  <c r="D9" i="21"/>
  <c r="N8" i="21"/>
  <c r="I8" i="21"/>
  <c r="N31" i="20"/>
  <c r="I31" i="20"/>
  <c r="D31" i="20"/>
  <c r="N30" i="20"/>
  <c r="I30" i="20"/>
  <c r="D30" i="20"/>
  <c r="N29" i="20"/>
  <c r="I29" i="20"/>
  <c r="D29" i="20"/>
  <c r="N28" i="20"/>
  <c r="I28" i="20"/>
  <c r="D28" i="20"/>
  <c r="N27" i="20"/>
  <c r="I27" i="20"/>
  <c r="D27" i="20"/>
  <c r="N26" i="20"/>
  <c r="I26" i="20"/>
  <c r="D26" i="20"/>
  <c r="N22" i="20"/>
  <c r="I22" i="20"/>
  <c r="D22" i="20"/>
  <c r="N21" i="20"/>
  <c r="I21" i="20"/>
  <c r="D21" i="20"/>
  <c r="N20" i="20"/>
  <c r="I20" i="20"/>
  <c r="D20" i="20"/>
  <c r="N19" i="20"/>
  <c r="I19" i="20"/>
  <c r="D19" i="20"/>
  <c r="N18" i="20"/>
  <c r="I18" i="20"/>
  <c r="D18" i="20"/>
  <c r="N17" i="20"/>
  <c r="I17" i="20"/>
  <c r="D17" i="20"/>
  <c r="N13" i="20"/>
  <c r="I13" i="20"/>
  <c r="D13" i="20"/>
  <c r="N12" i="20"/>
  <c r="I12" i="20"/>
  <c r="D12" i="20"/>
  <c r="N11" i="20"/>
  <c r="I11" i="20"/>
  <c r="D11" i="20"/>
  <c r="N10" i="20"/>
  <c r="I10" i="20"/>
  <c r="D10" i="20"/>
  <c r="N9" i="20"/>
  <c r="I9" i="20"/>
  <c r="D9" i="20"/>
  <c r="N8" i="20"/>
  <c r="I8" i="20"/>
  <c r="I14" i="20" s="1"/>
  <c r="H3" i="20" s="1"/>
  <c r="D54" i="2" s="1"/>
  <c r="D8" i="20"/>
  <c r="N31" i="19"/>
  <c r="I31" i="19"/>
  <c r="D31" i="19"/>
  <c r="N30" i="19"/>
  <c r="I30" i="19"/>
  <c r="D30" i="19"/>
  <c r="N29" i="19"/>
  <c r="I29" i="19"/>
  <c r="D29" i="19"/>
  <c r="N28" i="19"/>
  <c r="N32" i="19" s="1"/>
  <c r="L4" i="19" s="1"/>
  <c r="H52" i="2" s="1"/>
  <c r="I28" i="19"/>
  <c r="D28" i="19"/>
  <c r="N27" i="19"/>
  <c r="I27" i="19"/>
  <c r="D27" i="19"/>
  <c r="N26" i="19"/>
  <c r="I26" i="19"/>
  <c r="D26" i="19"/>
  <c r="N22" i="19"/>
  <c r="I22" i="19"/>
  <c r="D22" i="19"/>
  <c r="N21" i="19"/>
  <c r="I21" i="19"/>
  <c r="D21" i="19"/>
  <c r="N20" i="19"/>
  <c r="I20" i="19"/>
  <c r="D20" i="19"/>
  <c r="N19" i="19"/>
  <c r="I19" i="19"/>
  <c r="D19" i="19"/>
  <c r="N18" i="19"/>
  <c r="I18" i="19"/>
  <c r="D18" i="19"/>
  <c r="N17" i="19"/>
  <c r="I17" i="19"/>
  <c r="I23" i="19" s="1"/>
  <c r="J3" i="19" s="1"/>
  <c r="F51" i="2" s="1"/>
  <c r="D17" i="19"/>
  <c r="N13" i="19"/>
  <c r="I13" i="19"/>
  <c r="D13" i="19"/>
  <c r="N12" i="19"/>
  <c r="I12" i="19"/>
  <c r="D12" i="19"/>
  <c r="N11" i="19"/>
  <c r="I11" i="19"/>
  <c r="D11" i="19"/>
  <c r="N10" i="19"/>
  <c r="N14" i="19" s="1"/>
  <c r="H4" i="19" s="1"/>
  <c r="D52" i="2" s="1"/>
  <c r="I10" i="19"/>
  <c r="D10" i="19"/>
  <c r="N9" i="19"/>
  <c r="I9" i="19"/>
  <c r="D9" i="19"/>
  <c r="N8" i="19"/>
  <c r="I8" i="19"/>
  <c r="D8" i="19"/>
  <c r="N31" i="18"/>
  <c r="I31" i="18"/>
  <c r="D31" i="18"/>
  <c r="N30" i="18"/>
  <c r="I30" i="18"/>
  <c r="D30" i="18"/>
  <c r="N29" i="18"/>
  <c r="I29" i="18"/>
  <c r="D29" i="18"/>
  <c r="N28" i="18"/>
  <c r="I28" i="18"/>
  <c r="D28" i="18"/>
  <c r="N27" i="18"/>
  <c r="I27" i="18"/>
  <c r="D27" i="18"/>
  <c r="N26" i="18"/>
  <c r="I26" i="18"/>
  <c r="D26" i="18"/>
  <c r="N22" i="18"/>
  <c r="I22" i="18"/>
  <c r="D22" i="18"/>
  <c r="N21" i="18"/>
  <c r="I21" i="18"/>
  <c r="D21" i="18"/>
  <c r="N20" i="18"/>
  <c r="I20" i="18"/>
  <c r="D20" i="18"/>
  <c r="N19" i="18"/>
  <c r="I19" i="18"/>
  <c r="D19" i="18"/>
  <c r="N18" i="18"/>
  <c r="I18" i="18"/>
  <c r="D18" i="18"/>
  <c r="N17" i="18"/>
  <c r="I17" i="18"/>
  <c r="D17" i="18"/>
  <c r="N13" i="18"/>
  <c r="I13" i="18"/>
  <c r="D13" i="18"/>
  <c r="N12" i="18"/>
  <c r="I12" i="18"/>
  <c r="D12" i="18"/>
  <c r="N11" i="18"/>
  <c r="I11" i="18"/>
  <c r="D11" i="18"/>
  <c r="N10" i="18"/>
  <c r="I10" i="18"/>
  <c r="D10" i="18"/>
  <c r="N9" i="18"/>
  <c r="I9" i="18"/>
  <c r="D9" i="18"/>
  <c r="N8" i="18"/>
  <c r="I8" i="18"/>
  <c r="D8" i="18"/>
  <c r="N31" i="17"/>
  <c r="I31" i="17"/>
  <c r="D31" i="17"/>
  <c r="N30" i="17"/>
  <c r="I30" i="17"/>
  <c r="D30" i="17"/>
  <c r="N29" i="17"/>
  <c r="I29" i="17"/>
  <c r="D29" i="17"/>
  <c r="N28" i="17"/>
  <c r="I28" i="17"/>
  <c r="D28" i="17"/>
  <c r="N27" i="17"/>
  <c r="I27" i="17"/>
  <c r="I32" i="17" s="1"/>
  <c r="L3" i="17" s="1"/>
  <c r="H45" i="2" s="1"/>
  <c r="D27" i="17"/>
  <c r="N26" i="17"/>
  <c r="I26" i="17"/>
  <c r="D26" i="17"/>
  <c r="N22" i="17"/>
  <c r="I22" i="17"/>
  <c r="D22" i="17"/>
  <c r="N21" i="17"/>
  <c r="I21" i="17"/>
  <c r="D21" i="17"/>
  <c r="N20" i="17"/>
  <c r="I20" i="17"/>
  <c r="D20" i="17"/>
  <c r="N19" i="17"/>
  <c r="I19" i="17"/>
  <c r="D19" i="17"/>
  <c r="N18" i="17"/>
  <c r="I18" i="17"/>
  <c r="D18" i="17"/>
  <c r="N17" i="17"/>
  <c r="I17" i="17"/>
  <c r="D17" i="17"/>
  <c r="N13" i="17"/>
  <c r="I13" i="17"/>
  <c r="D13" i="17"/>
  <c r="N12" i="17"/>
  <c r="I12" i="17"/>
  <c r="D12" i="17"/>
  <c r="N11" i="17"/>
  <c r="I11" i="17"/>
  <c r="D11" i="17"/>
  <c r="N10" i="17"/>
  <c r="I10" i="17"/>
  <c r="D10" i="17"/>
  <c r="N9" i="17"/>
  <c r="I9" i="17"/>
  <c r="D9" i="17"/>
  <c r="N8" i="17"/>
  <c r="I8" i="17"/>
  <c r="D8" i="17"/>
  <c r="D14" i="17"/>
  <c r="H2" i="17" s="1"/>
  <c r="D44" i="2" s="1"/>
  <c r="N31" i="16"/>
  <c r="I31" i="16"/>
  <c r="D31" i="16"/>
  <c r="N30" i="16"/>
  <c r="I30" i="16"/>
  <c r="D30" i="16"/>
  <c r="N29" i="16"/>
  <c r="I29" i="16"/>
  <c r="D29" i="16"/>
  <c r="N28" i="16"/>
  <c r="I28" i="16"/>
  <c r="D28" i="16"/>
  <c r="N27" i="16"/>
  <c r="I27" i="16"/>
  <c r="D27" i="16"/>
  <c r="N26" i="16"/>
  <c r="I26" i="16"/>
  <c r="D26" i="16"/>
  <c r="N22" i="16"/>
  <c r="I22" i="16"/>
  <c r="D22" i="16"/>
  <c r="N21" i="16"/>
  <c r="I21" i="16"/>
  <c r="D21" i="16"/>
  <c r="N20" i="16"/>
  <c r="I20" i="16"/>
  <c r="D20" i="16"/>
  <c r="N19" i="16"/>
  <c r="I19" i="16"/>
  <c r="D19" i="16"/>
  <c r="N18" i="16"/>
  <c r="I18" i="16"/>
  <c r="D18" i="16"/>
  <c r="N17" i="16"/>
  <c r="I17" i="16"/>
  <c r="D17" i="16"/>
  <c r="N13" i="16"/>
  <c r="I13" i="16"/>
  <c r="D13" i="16"/>
  <c r="N12" i="16"/>
  <c r="I12" i="16"/>
  <c r="D12" i="16"/>
  <c r="N11" i="16"/>
  <c r="I11" i="16"/>
  <c r="D11" i="16"/>
  <c r="N10" i="16"/>
  <c r="I10" i="16"/>
  <c r="D10" i="16"/>
  <c r="N9" i="16"/>
  <c r="I9" i="16"/>
  <c r="D9" i="16"/>
  <c r="N8" i="16"/>
  <c r="I8" i="16"/>
  <c r="D8" i="16"/>
  <c r="N31" i="15"/>
  <c r="I31" i="15"/>
  <c r="D31" i="15"/>
  <c r="N30" i="15"/>
  <c r="I30" i="15"/>
  <c r="D30" i="15"/>
  <c r="N29" i="15"/>
  <c r="I29" i="15"/>
  <c r="D29" i="15"/>
  <c r="N28" i="15"/>
  <c r="I28" i="15"/>
  <c r="D28" i="15"/>
  <c r="N27" i="15"/>
  <c r="I27" i="15"/>
  <c r="D27" i="15"/>
  <c r="N26" i="15"/>
  <c r="I26" i="15"/>
  <c r="D26" i="15"/>
  <c r="N22" i="15"/>
  <c r="I22" i="15"/>
  <c r="D22" i="15"/>
  <c r="N21" i="15"/>
  <c r="I21" i="15"/>
  <c r="D21" i="15"/>
  <c r="N20" i="15"/>
  <c r="I20" i="15"/>
  <c r="D20" i="15"/>
  <c r="N19" i="15"/>
  <c r="I19" i="15"/>
  <c r="D19" i="15"/>
  <c r="N18" i="15"/>
  <c r="I18" i="15"/>
  <c r="D18" i="15"/>
  <c r="N17" i="15"/>
  <c r="I17" i="15"/>
  <c r="D17" i="15"/>
  <c r="N13" i="15"/>
  <c r="I13" i="15"/>
  <c r="D13" i="15"/>
  <c r="N12" i="15"/>
  <c r="I12" i="15"/>
  <c r="D12" i="15"/>
  <c r="N11" i="15"/>
  <c r="I11" i="15"/>
  <c r="D11" i="15"/>
  <c r="N10" i="15"/>
  <c r="I10" i="15"/>
  <c r="D10" i="15"/>
  <c r="N9" i="15"/>
  <c r="I9" i="15"/>
  <c r="D9" i="15"/>
  <c r="N8" i="15"/>
  <c r="I8" i="15"/>
  <c r="D8" i="15"/>
  <c r="N31" i="14"/>
  <c r="I31" i="14"/>
  <c r="D31" i="14"/>
  <c r="N30" i="14"/>
  <c r="I30" i="14"/>
  <c r="D30" i="14"/>
  <c r="N29" i="14"/>
  <c r="I29" i="14"/>
  <c r="D29" i="14"/>
  <c r="N28" i="14"/>
  <c r="I28" i="14"/>
  <c r="D28" i="14"/>
  <c r="N27" i="14"/>
  <c r="I27" i="14"/>
  <c r="D27" i="14"/>
  <c r="N26" i="14"/>
  <c r="I26" i="14"/>
  <c r="D26" i="14"/>
  <c r="N22" i="14"/>
  <c r="I22" i="14"/>
  <c r="D22" i="14"/>
  <c r="N21" i="14"/>
  <c r="I21" i="14"/>
  <c r="D21" i="14"/>
  <c r="N20" i="14"/>
  <c r="I20" i="14"/>
  <c r="D20" i="14"/>
  <c r="N19" i="14"/>
  <c r="I19" i="14"/>
  <c r="D19" i="14"/>
  <c r="N18" i="14"/>
  <c r="I18" i="14"/>
  <c r="D18" i="14"/>
  <c r="N17" i="14"/>
  <c r="N23" i="14" s="1"/>
  <c r="J4" i="14" s="1"/>
  <c r="F37" i="2" s="1"/>
  <c r="I17" i="14"/>
  <c r="D17" i="14"/>
  <c r="N13" i="14"/>
  <c r="I13" i="14"/>
  <c r="D13" i="14"/>
  <c r="N12" i="14"/>
  <c r="I12" i="14"/>
  <c r="D12" i="14"/>
  <c r="N11" i="14"/>
  <c r="I11" i="14"/>
  <c r="D11" i="14"/>
  <c r="D14" i="14" s="1"/>
  <c r="H2" i="14" s="1"/>
  <c r="D35" i="2" s="1"/>
  <c r="N10" i="14"/>
  <c r="I10" i="14"/>
  <c r="D10" i="14"/>
  <c r="N9" i="14"/>
  <c r="I9" i="14"/>
  <c r="D9" i="14"/>
  <c r="N8" i="14"/>
  <c r="I8" i="14"/>
  <c r="I14" i="14" s="1"/>
  <c r="H3" i="14" s="1"/>
  <c r="D36" i="2" s="1"/>
  <c r="D8" i="14"/>
  <c r="N31" i="13"/>
  <c r="I31" i="13"/>
  <c r="D31" i="13"/>
  <c r="N30" i="13"/>
  <c r="I30" i="13"/>
  <c r="D30" i="13"/>
  <c r="N29" i="13"/>
  <c r="I29" i="13"/>
  <c r="D29" i="13"/>
  <c r="N28" i="13"/>
  <c r="N32" i="13" s="1"/>
  <c r="L4" i="13" s="1"/>
  <c r="H34" i="2" s="1"/>
  <c r="I28" i="13"/>
  <c r="D28" i="13"/>
  <c r="N27" i="13"/>
  <c r="I27" i="13"/>
  <c r="D27" i="13"/>
  <c r="N26" i="13"/>
  <c r="I26" i="13"/>
  <c r="D26" i="13"/>
  <c r="N22" i="13"/>
  <c r="I22" i="13"/>
  <c r="D22" i="13"/>
  <c r="N21" i="13"/>
  <c r="I21" i="13"/>
  <c r="D21" i="13"/>
  <c r="N20" i="13"/>
  <c r="I20" i="13"/>
  <c r="D20" i="13"/>
  <c r="N19" i="13"/>
  <c r="I19" i="13"/>
  <c r="D19" i="13"/>
  <c r="N18" i="13"/>
  <c r="I18" i="13"/>
  <c r="D18" i="13"/>
  <c r="N17" i="13"/>
  <c r="I17" i="13"/>
  <c r="D17" i="13"/>
  <c r="N13" i="13"/>
  <c r="I13" i="13"/>
  <c r="D13" i="13"/>
  <c r="N12" i="13"/>
  <c r="I12" i="13"/>
  <c r="D12" i="13"/>
  <c r="N11" i="13"/>
  <c r="I11" i="13"/>
  <c r="D11" i="13"/>
  <c r="N10" i="13"/>
  <c r="I10" i="13"/>
  <c r="D10" i="13"/>
  <c r="N9" i="13"/>
  <c r="I9" i="13"/>
  <c r="D9" i="13"/>
  <c r="N8" i="13"/>
  <c r="N14" i="13" s="1"/>
  <c r="H4" i="13" s="1"/>
  <c r="D34" i="2" s="1"/>
  <c r="I8" i="13"/>
  <c r="D8" i="13"/>
  <c r="N31" i="12"/>
  <c r="I31" i="12"/>
  <c r="D31" i="12"/>
  <c r="N30" i="12"/>
  <c r="I30" i="12"/>
  <c r="D30" i="12"/>
  <c r="N29" i="12"/>
  <c r="I29" i="12"/>
  <c r="D29" i="12"/>
  <c r="N28" i="12"/>
  <c r="I28" i="12"/>
  <c r="D28" i="12"/>
  <c r="N27" i="12"/>
  <c r="I27" i="12"/>
  <c r="D27" i="12"/>
  <c r="N26" i="12"/>
  <c r="I26" i="12"/>
  <c r="D26" i="12"/>
  <c r="N22" i="12"/>
  <c r="I22" i="12"/>
  <c r="D22" i="12"/>
  <c r="N21" i="12"/>
  <c r="I21" i="12"/>
  <c r="D21" i="12"/>
  <c r="N20" i="12"/>
  <c r="I20" i="12"/>
  <c r="D20" i="12"/>
  <c r="N19" i="12"/>
  <c r="I19" i="12"/>
  <c r="D19" i="12"/>
  <c r="N18" i="12"/>
  <c r="I18" i="12"/>
  <c r="D18" i="12"/>
  <c r="N17" i="12"/>
  <c r="I17" i="12"/>
  <c r="D17" i="12"/>
  <c r="N13" i="12"/>
  <c r="I13" i="12"/>
  <c r="D13" i="12"/>
  <c r="N12" i="12"/>
  <c r="I12" i="12"/>
  <c r="D12" i="12"/>
  <c r="N11" i="12"/>
  <c r="I11" i="12"/>
  <c r="D11" i="12"/>
  <c r="N10" i="12"/>
  <c r="I10" i="12"/>
  <c r="D10" i="12"/>
  <c r="N9" i="12"/>
  <c r="I9" i="12"/>
  <c r="D9" i="12"/>
  <c r="N8" i="12"/>
  <c r="N14" i="12" s="1"/>
  <c r="H4" i="12" s="1"/>
  <c r="D31" i="2" s="1"/>
  <c r="I8" i="12"/>
  <c r="D8" i="12"/>
  <c r="N31" i="11"/>
  <c r="I31" i="11"/>
  <c r="D31" i="11"/>
  <c r="N30" i="11"/>
  <c r="I30" i="11"/>
  <c r="D30" i="11"/>
  <c r="N29" i="11"/>
  <c r="I29" i="11"/>
  <c r="D29" i="11"/>
  <c r="N28" i="11"/>
  <c r="I28" i="11"/>
  <c r="D28" i="11"/>
  <c r="N27" i="11"/>
  <c r="I27" i="11"/>
  <c r="D27" i="11"/>
  <c r="N26" i="11"/>
  <c r="I26" i="11"/>
  <c r="D26" i="11"/>
  <c r="D32" i="11" s="1"/>
  <c r="L2" i="11" s="1"/>
  <c r="H26" i="2" s="1"/>
  <c r="N22" i="11"/>
  <c r="I22" i="11"/>
  <c r="D22" i="11"/>
  <c r="N21" i="11"/>
  <c r="I21" i="11"/>
  <c r="D21" i="11"/>
  <c r="N20" i="11"/>
  <c r="I20" i="11"/>
  <c r="D20" i="11"/>
  <c r="N19" i="11"/>
  <c r="I19" i="11"/>
  <c r="D19" i="11"/>
  <c r="N18" i="11"/>
  <c r="I18" i="11"/>
  <c r="D18" i="11"/>
  <c r="N17" i="11"/>
  <c r="I17" i="11"/>
  <c r="D17" i="11"/>
  <c r="N13" i="11"/>
  <c r="I13" i="11"/>
  <c r="D13" i="11"/>
  <c r="N12" i="11"/>
  <c r="I12" i="11"/>
  <c r="D12" i="11"/>
  <c r="N11" i="11"/>
  <c r="I11" i="11"/>
  <c r="D11" i="11"/>
  <c r="N10" i="11"/>
  <c r="I10" i="11"/>
  <c r="D10" i="11"/>
  <c r="N9" i="11"/>
  <c r="I9" i="11"/>
  <c r="D9" i="11"/>
  <c r="N8" i="11"/>
  <c r="I8" i="11"/>
  <c r="I14" i="11"/>
  <c r="H3" i="11" s="1"/>
  <c r="D27" i="2" s="1"/>
  <c r="D8" i="11"/>
  <c r="N31" i="10"/>
  <c r="I31" i="10"/>
  <c r="D31" i="10"/>
  <c r="N30" i="10"/>
  <c r="I30" i="10"/>
  <c r="D30" i="10"/>
  <c r="N29" i="10"/>
  <c r="I29" i="10"/>
  <c r="D29" i="10"/>
  <c r="N28" i="10"/>
  <c r="I28" i="10"/>
  <c r="D28" i="10"/>
  <c r="N27" i="10"/>
  <c r="I27" i="10"/>
  <c r="D27" i="10"/>
  <c r="N26" i="10"/>
  <c r="I26" i="10"/>
  <c r="D26" i="10"/>
  <c r="N22" i="10"/>
  <c r="I22" i="10"/>
  <c r="D22" i="10"/>
  <c r="N21" i="10"/>
  <c r="I21" i="10"/>
  <c r="D21" i="10"/>
  <c r="N20" i="10"/>
  <c r="I20" i="10"/>
  <c r="D20" i="10"/>
  <c r="N19" i="10"/>
  <c r="I19" i="10"/>
  <c r="D19" i="10"/>
  <c r="N18" i="10"/>
  <c r="I18" i="10"/>
  <c r="D18" i="10"/>
  <c r="N17" i="10"/>
  <c r="I17" i="10"/>
  <c r="D17" i="10"/>
  <c r="N13" i="10"/>
  <c r="I13" i="10"/>
  <c r="D13" i="10"/>
  <c r="N12" i="10"/>
  <c r="I12" i="10"/>
  <c r="D12" i="10"/>
  <c r="N11" i="10"/>
  <c r="I11" i="10"/>
  <c r="D11" i="10"/>
  <c r="N10" i="10"/>
  <c r="I10" i="10"/>
  <c r="D10" i="10"/>
  <c r="N9" i="10"/>
  <c r="I9" i="10"/>
  <c r="D9" i="10"/>
  <c r="N8" i="10"/>
  <c r="I8" i="10"/>
  <c r="D8" i="10"/>
  <c r="D14" i="10" s="1"/>
  <c r="H2" i="10" s="1"/>
  <c r="D23" i="2" s="1"/>
  <c r="N31" i="9"/>
  <c r="I31" i="9"/>
  <c r="D31" i="9"/>
  <c r="N30" i="9"/>
  <c r="I30" i="9"/>
  <c r="D30" i="9"/>
  <c r="N29" i="9"/>
  <c r="I29" i="9"/>
  <c r="D29" i="9"/>
  <c r="N28" i="9"/>
  <c r="I28" i="9"/>
  <c r="D28" i="9"/>
  <c r="N27" i="9"/>
  <c r="I27" i="9"/>
  <c r="D27" i="9"/>
  <c r="N26" i="9"/>
  <c r="I26" i="9"/>
  <c r="D26" i="9"/>
  <c r="N22" i="9"/>
  <c r="I22" i="9"/>
  <c r="D22" i="9"/>
  <c r="N21" i="9"/>
  <c r="I21" i="9"/>
  <c r="D21" i="9"/>
  <c r="N20" i="9"/>
  <c r="I20" i="9"/>
  <c r="D20" i="9"/>
  <c r="N19" i="9"/>
  <c r="I19" i="9"/>
  <c r="D19" i="9"/>
  <c r="N18" i="9"/>
  <c r="I18" i="9"/>
  <c r="D18" i="9"/>
  <c r="N17" i="9"/>
  <c r="I17" i="9"/>
  <c r="D17" i="9"/>
  <c r="N13" i="9"/>
  <c r="I13" i="9"/>
  <c r="D13" i="9"/>
  <c r="N12" i="9"/>
  <c r="I12" i="9"/>
  <c r="D12" i="9"/>
  <c r="N11" i="9"/>
  <c r="I11" i="9"/>
  <c r="D11" i="9"/>
  <c r="N10" i="9"/>
  <c r="I10" i="9"/>
  <c r="D10" i="9"/>
  <c r="N9" i="9"/>
  <c r="I9" i="9"/>
  <c r="D9" i="9"/>
  <c r="N8" i="9"/>
  <c r="I8" i="9"/>
  <c r="D8" i="9"/>
  <c r="N31" i="8"/>
  <c r="I31" i="8"/>
  <c r="D31" i="8"/>
  <c r="N30" i="8"/>
  <c r="I30" i="8"/>
  <c r="D30" i="8"/>
  <c r="N29" i="8"/>
  <c r="I29" i="8"/>
  <c r="D29" i="8"/>
  <c r="N28" i="8"/>
  <c r="I28" i="8"/>
  <c r="D28" i="8"/>
  <c r="N27" i="8"/>
  <c r="I27" i="8"/>
  <c r="D27" i="8"/>
  <c r="N26" i="8"/>
  <c r="I26" i="8"/>
  <c r="D26" i="8"/>
  <c r="N22" i="8"/>
  <c r="I22" i="8"/>
  <c r="D22" i="8"/>
  <c r="N21" i="8"/>
  <c r="I21" i="8"/>
  <c r="D21" i="8"/>
  <c r="N20" i="8"/>
  <c r="I20" i="8"/>
  <c r="D20" i="8"/>
  <c r="N19" i="8"/>
  <c r="I19" i="8"/>
  <c r="D19" i="8"/>
  <c r="N18" i="8"/>
  <c r="I18" i="8"/>
  <c r="D18" i="8"/>
  <c r="N17" i="8"/>
  <c r="I17" i="8"/>
  <c r="D17" i="8"/>
  <c r="N13" i="8"/>
  <c r="I13" i="8"/>
  <c r="D13" i="8"/>
  <c r="N12" i="8"/>
  <c r="I12" i="8"/>
  <c r="D12" i="8"/>
  <c r="N11" i="8"/>
  <c r="I11" i="8"/>
  <c r="D11" i="8"/>
  <c r="N10" i="8"/>
  <c r="I10" i="8"/>
  <c r="D10" i="8"/>
  <c r="N9" i="8"/>
  <c r="I9" i="8"/>
  <c r="D9" i="8"/>
  <c r="N8" i="8"/>
  <c r="I8" i="8"/>
  <c r="D8" i="8"/>
  <c r="D14" i="8" s="1"/>
  <c r="H2" i="8" s="1"/>
  <c r="D17" i="2" s="1"/>
  <c r="N31" i="7"/>
  <c r="I31" i="7"/>
  <c r="D31" i="7"/>
  <c r="N30" i="7"/>
  <c r="I30" i="7"/>
  <c r="D30" i="7"/>
  <c r="N29" i="7"/>
  <c r="I29" i="7"/>
  <c r="D29" i="7"/>
  <c r="N28" i="7"/>
  <c r="I28" i="7"/>
  <c r="D28" i="7"/>
  <c r="N27" i="7"/>
  <c r="I27" i="7"/>
  <c r="D27" i="7"/>
  <c r="N26" i="7"/>
  <c r="I26" i="7"/>
  <c r="D26" i="7"/>
  <c r="N22" i="7"/>
  <c r="I22" i="7"/>
  <c r="D22" i="7"/>
  <c r="N21" i="7"/>
  <c r="I21" i="7"/>
  <c r="D21" i="7"/>
  <c r="N20" i="7"/>
  <c r="I20" i="7"/>
  <c r="D20" i="7"/>
  <c r="N19" i="7"/>
  <c r="I19" i="7"/>
  <c r="D19" i="7"/>
  <c r="N18" i="7"/>
  <c r="I18" i="7"/>
  <c r="D18" i="7"/>
  <c r="N17" i="7"/>
  <c r="I17" i="7"/>
  <c r="D17" i="7"/>
  <c r="N13" i="7"/>
  <c r="I13" i="7"/>
  <c r="D13" i="7"/>
  <c r="N12" i="7"/>
  <c r="I12" i="7"/>
  <c r="D12" i="7"/>
  <c r="N11" i="7"/>
  <c r="I11" i="7"/>
  <c r="D11" i="7"/>
  <c r="N10" i="7"/>
  <c r="I10" i="7"/>
  <c r="D10" i="7"/>
  <c r="N9" i="7"/>
  <c r="I9" i="7"/>
  <c r="D9" i="7"/>
  <c r="N8" i="7"/>
  <c r="I8" i="7"/>
  <c r="I14" i="7" s="1"/>
  <c r="H3" i="7" s="1"/>
  <c r="D15" i="2" s="1"/>
  <c r="D8" i="7"/>
  <c r="N31" i="6"/>
  <c r="I31" i="6"/>
  <c r="D31" i="6"/>
  <c r="N30" i="6"/>
  <c r="I30" i="6"/>
  <c r="D30" i="6"/>
  <c r="N29" i="6"/>
  <c r="I29" i="6"/>
  <c r="D29" i="6"/>
  <c r="N28" i="6"/>
  <c r="I28" i="6"/>
  <c r="D28" i="6"/>
  <c r="N27" i="6"/>
  <c r="I27" i="6"/>
  <c r="D27" i="6"/>
  <c r="N26" i="6"/>
  <c r="I26" i="6"/>
  <c r="D26" i="6"/>
  <c r="N22" i="6"/>
  <c r="I22" i="6"/>
  <c r="D22" i="6"/>
  <c r="N21" i="6"/>
  <c r="I21" i="6"/>
  <c r="D21" i="6"/>
  <c r="N20" i="6"/>
  <c r="I20" i="6"/>
  <c r="D20" i="6"/>
  <c r="N19" i="6"/>
  <c r="I19" i="6"/>
  <c r="D19" i="6"/>
  <c r="N18" i="6"/>
  <c r="I18" i="6"/>
  <c r="D18" i="6"/>
  <c r="N17" i="6"/>
  <c r="I17" i="6"/>
  <c r="D17" i="6"/>
  <c r="N13" i="6"/>
  <c r="I13" i="6"/>
  <c r="D13" i="6"/>
  <c r="N12" i="6"/>
  <c r="I12" i="6"/>
  <c r="D12" i="6"/>
  <c r="N11" i="6"/>
  <c r="I11" i="6"/>
  <c r="D11" i="6"/>
  <c r="N10" i="6"/>
  <c r="I10" i="6"/>
  <c r="D10" i="6"/>
  <c r="N9" i="6"/>
  <c r="I9" i="6"/>
  <c r="D9" i="6"/>
  <c r="N8" i="6"/>
  <c r="I8" i="6"/>
  <c r="D8" i="6"/>
  <c r="D4" i="5"/>
  <c r="M5" i="5" s="1"/>
  <c r="D3" i="5"/>
  <c r="H5" i="5" s="1"/>
  <c r="D2" i="5"/>
  <c r="C5" i="5" s="1"/>
  <c r="N31" i="5"/>
  <c r="I31" i="5"/>
  <c r="D31" i="5"/>
  <c r="N30" i="5"/>
  <c r="I30" i="5"/>
  <c r="D30" i="5"/>
  <c r="N29" i="5"/>
  <c r="I29" i="5"/>
  <c r="D29" i="5"/>
  <c r="N28" i="5"/>
  <c r="I28" i="5"/>
  <c r="D28" i="5"/>
  <c r="N27" i="5"/>
  <c r="I27" i="5"/>
  <c r="I32" i="5" s="1"/>
  <c r="L3" i="5" s="1"/>
  <c r="H9" i="2" s="1"/>
  <c r="D27" i="5"/>
  <c r="N26" i="5"/>
  <c r="I26" i="5"/>
  <c r="D26" i="5"/>
  <c r="N22" i="5"/>
  <c r="I22" i="5"/>
  <c r="D22" i="5"/>
  <c r="N21" i="5"/>
  <c r="N23" i="5" s="1"/>
  <c r="J4" i="5" s="1"/>
  <c r="F10" i="2" s="1"/>
  <c r="I21" i="5"/>
  <c r="D21" i="5"/>
  <c r="N20" i="5"/>
  <c r="I20" i="5"/>
  <c r="I23" i="5" s="1"/>
  <c r="J3" i="5" s="1"/>
  <c r="F9" i="2" s="1"/>
  <c r="D20" i="5"/>
  <c r="N19" i="5"/>
  <c r="I19" i="5"/>
  <c r="D19" i="5"/>
  <c r="N18" i="5"/>
  <c r="I18" i="5"/>
  <c r="D18" i="5"/>
  <c r="N17" i="5"/>
  <c r="I17" i="5"/>
  <c r="D17" i="5"/>
  <c r="N13" i="5"/>
  <c r="I13" i="5"/>
  <c r="D13" i="5"/>
  <c r="N12" i="5"/>
  <c r="I12" i="5"/>
  <c r="D12" i="5"/>
  <c r="N11" i="5"/>
  <c r="I11" i="5"/>
  <c r="D11" i="5"/>
  <c r="N10" i="5"/>
  <c r="I10" i="5"/>
  <c r="D10" i="5"/>
  <c r="N9" i="5"/>
  <c r="I9" i="5"/>
  <c r="D9" i="5"/>
  <c r="N8" i="5"/>
  <c r="I8" i="5"/>
  <c r="D8" i="5"/>
  <c r="D4" i="4"/>
  <c r="M5" i="4" s="1"/>
  <c r="D3" i="4"/>
  <c r="H5" i="4" s="1"/>
  <c r="D2" i="4"/>
  <c r="C5" i="4" s="1"/>
  <c r="N31" i="4"/>
  <c r="I31" i="4"/>
  <c r="D31" i="4"/>
  <c r="N30" i="4"/>
  <c r="I30" i="4"/>
  <c r="D30" i="4"/>
  <c r="N29" i="4"/>
  <c r="I29" i="4"/>
  <c r="D29" i="4"/>
  <c r="N28" i="4"/>
  <c r="I28" i="4"/>
  <c r="D28" i="4"/>
  <c r="N27" i="4"/>
  <c r="I27" i="4"/>
  <c r="D27" i="4"/>
  <c r="N26" i="4"/>
  <c r="I26" i="4"/>
  <c r="D26" i="4"/>
  <c r="N22" i="4"/>
  <c r="I22" i="4"/>
  <c r="D22" i="4"/>
  <c r="N21" i="4"/>
  <c r="I21" i="4"/>
  <c r="D21" i="4"/>
  <c r="N20" i="4"/>
  <c r="I20" i="4"/>
  <c r="D20" i="4"/>
  <c r="N19" i="4"/>
  <c r="I19" i="4"/>
  <c r="D19" i="4"/>
  <c r="N18" i="4"/>
  <c r="I18" i="4"/>
  <c r="D18" i="4"/>
  <c r="N17" i="4"/>
  <c r="I17" i="4"/>
  <c r="D17" i="4"/>
  <c r="N13" i="4"/>
  <c r="I13" i="4"/>
  <c r="D13" i="4"/>
  <c r="N12" i="4"/>
  <c r="I12" i="4"/>
  <c r="D12" i="4"/>
  <c r="N11" i="4"/>
  <c r="I11" i="4"/>
  <c r="D11" i="4"/>
  <c r="N10" i="4"/>
  <c r="I10" i="4"/>
  <c r="D10" i="4"/>
  <c r="N9" i="4"/>
  <c r="I9" i="4"/>
  <c r="D9" i="4"/>
  <c r="N8" i="4"/>
  <c r="I8" i="4"/>
  <c r="D8" i="4"/>
  <c r="N23" i="32"/>
  <c r="J4" i="32" s="1"/>
  <c r="F91" i="2" s="1"/>
  <c r="N31" i="1"/>
  <c r="I31" i="1"/>
  <c r="D31" i="1"/>
  <c r="N30" i="1"/>
  <c r="I30" i="1"/>
  <c r="D30" i="1"/>
  <c r="N29" i="1"/>
  <c r="I29" i="1"/>
  <c r="D29" i="1"/>
  <c r="N28" i="1"/>
  <c r="I28" i="1"/>
  <c r="D28" i="1"/>
  <c r="N27" i="1"/>
  <c r="I27" i="1"/>
  <c r="D27" i="1"/>
  <c r="N26" i="1"/>
  <c r="I26" i="1"/>
  <c r="D26" i="1"/>
  <c r="D32" i="1" s="1"/>
  <c r="L2" i="1" s="1"/>
  <c r="H2" i="2" s="1"/>
  <c r="N22" i="1"/>
  <c r="N21" i="1"/>
  <c r="N20" i="1"/>
  <c r="N19" i="1"/>
  <c r="N18" i="1"/>
  <c r="N17" i="1"/>
  <c r="N13" i="1"/>
  <c r="N12" i="1"/>
  <c r="N11" i="1"/>
  <c r="N10" i="1"/>
  <c r="N9" i="1"/>
  <c r="N8" i="1"/>
  <c r="D3" i="1"/>
  <c r="H5" i="1" s="1"/>
  <c r="D4" i="1"/>
  <c r="M5" i="1" s="1"/>
  <c r="D2" i="1"/>
  <c r="C5" i="1" s="1"/>
  <c r="I22" i="1"/>
  <c r="I21" i="1"/>
  <c r="I20" i="1"/>
  <c r="I19" i="1"/>
  <c r="I18" i="1"/>
  <c r="I17" i="1"/>
  <c r="D22" i="1"/>
  <c r="D21" i="1"/>
  <c r="D20" i="1"/>
  <c r="D19" i="1"/>
  <c r="D18" i="1"/>
  <c r="D17" i="1"/>
  <c r="I13" i="1"/>
  <c r="I12" i="1"/>
  <c r="I11" i="1"/>
  <c r="I10" i="1"/>
  <c r="I9" i="1"/>
  <c r="I8" i="1"/>
  <c r="D13" i="1"/>
  <c r="D12" i="1"/>
  <c r="D11" i="1"/>
  <c r="D10" i="1"/>
  <c r="D9" i="1"/>
  <c r="D8" i="1"/>
  <c r="D14" i="1" s="1"/>
  <c r="H2" i="1" s="1"/>
  <c r="D2" i="2" s="1"/>
  <c r="I23" i="23" l="1"/>
  <c r="J3" i="23" s="1"/>
  <c r="F63" i="2" s="1"/>
  <c r="M63" i="2" s="1"/>
  <c r="D23" i="19"/>
  <c r="J2" i="19" s="1"/>
  <c r="F50" i="2" s="1"/>
  <c r="N14" i="25"/>
  <c r="H4" i="25" s="1"/>
  <c r="D70" i="2" s="1"/>
  <c r="I14" i="25"/>
  <c r="H3" i="25" s="1"/>
  <c r="D69" i="2" s="1"/>
  <c r="D14" i="18"/>
  <c r="H2" i="18" s="1"/>
  <c r="D47" i="2" s="1"/>
  <c r="D14" i="26"/>
  <c r="H2" i="26" s="1"/>
  <c r="D71" i="2" s="1"/>
  <c r="I14" i="26"/>
  <c r="H3" i="26" s="1"/>
  <c r="D72" i="2" s="1"/>
  <c r="D14" i="24"/>
  <c r="H2" i="24" s="1"/>
  <c r="D65" i="2" s="1"/>
  <c r="D14" i="27"/>
  <c r="H2" i="27" s="1"/>
  <c r="D74" i="2" s="1"/>
  <c r="N14" i="17"/>
  <c r="H4" i="17" s="1"/>
  <c r="D46" i="2" s="1"/>
  <c r="D32" i="14"/>
  <c r="L2" i="14" s="1"/>
  <c r="H35" i="2" s="1"/>
  <c r="N32" i="14"/>
  <c r="L4" i="14" s="1"/>
  <c r="H37" i="2" s="1"/>
  <c r="I32" i="6"/>
  <c r="L3" i="6" s="1"/>
  <c r="H12" i="2" s="1"/>
  <c r="N14" i="16"/>
  <c r="H4" i="16" s="1"/>
  <c r="D43" i="2" s="1"/>
  <c r="D14" i="12"/>
  <c r="H2" i="12" s="1"/>
  <c r="D29" i="2" s="1"/>
  <c r="D14" i="20"/>
  <c r="H2" i="20" s="1"/>
  <c r="D53" i="2" s="1"/>
  <c r="D23" i="12"/>
  <c r="J2" i="12" s="1"/>
  <c r="F29" i="2" s="1"/>
  <c r="N32" i="20"/>
  <c r="L4" i="20" s="1"/>
  <c r="H55" i="2" s="1"/>
  <c r="I32" i="20"/>
  <c r="L3" i="20" s="1"/>
  <c r="H54" i="2" s="1"/>
  <c r="I32" i="1"/>
  <c r="L3" i="1" s="1"/>
  <c r="H3" i="2" s="1"/>
  <c r="D32" i="15"/>
  <c r="L2" i="15" s="1"/>
  <c r="H38" i="2" s="1"/>
  <c r="I14" i="6"/>
  <c r="H3" i="6" s="1"/>
  <c r="D12" i="2" s="1"/>
  <c r="N14" i="8"/>
  <c r="H4" i="8" s="1"/>
  <c r="D19" i="2" s="1"/>
  <c r="I14" i="9"/>
  <c r="H3" i="9" s="1"/>
  <c r="D21" i="2" s="1"/>
  <c r="I23" i="7"/>
  <c r="J3" i="7" s="1"/>
  <c r="F15" i="2" s="1"/>
  <c r="N32" i="10"/>
  <c r="L4" i="10" s="1"/>
  <c r="H25" i="2" s="1"/>
  <c r="N23" i="4"/>
  <c r="J4" i="4" s="1"/>
  <c r="F7" i="2" s="1"/>
  <c r="D23" i="4"/>
  <c r="J2" i="4" s="1"/>
  <c r="F5" i="2" s="1"/>
  <c r="N23" i="1"/>
  <c r="J4" i="1" s="1"/>
  <c r="F4" i="2" s="1"/>
  <c r="D14" i="30"/>
  <c r="H2" i="30" s="1"/>
  <c r="D83" i="2" s="1"/>
  <c r="I14" i="29"/>
  <c r="H3" i="29" s="1"/>
  <c r="D81" i="2" s="1"/>
  <c r="D23" i="29"/>
  <c r="J2" i="29" s="1"/>
  <c r="F80" i="2" s="1"/>
  <c r="N32" i="28"/>
  <c r="L4" i="28" s="1"/>
  <c r="H79" i="2" s="1"/>
  <c r="I14" i="28"/>
  <c r="H3" i="28" s="1"/>
  <c r="D78" i="2" s="1"/>
  <c r="N14" i="28"/>
  <c r="H4" i="28" s="1"/>
  <c r="D79" i="2" s="1"/>
  <c r="M79" i="2" s="1"/>
  <c r="I32" i="26"/>
  <c r="L3" i="26" s="1"/>
  <c r="H72" i="2" s="1"/>
  <c r="I32" i="24"/>
  <c r="L3" i="24" s="1"/>
  <c r="H66" i="2" s="1"/>
  <c r="D23" i="24"/>
  <c r="J2" i="24" s="1"/>
  <c r="F65" i="2" s="1"/>
  <c r="N23" i="23"/>
  <c r="J4" i="23" s="1"/>
  <c r="F64" i="2" s="1"/>
  <c r="D32" i="23"/>
  <c r="L2" i="23" s="1"/>
  <c r="H62" i="2" s="1"/>
  <c r="D23" i="22"/>
  <c r="J2" i="22" s="1"/>
  <c r="F59" i="2" s="1"/>
  <c r="D23" i="21"/>
  <c r="J2" i="21" s="1"/>
  <c r="F56" i="2" s="1"/>
  <c r="D14" i="21"/>
  <c r="H2" i="21" s="1"/>
  <c r="D56" i="2" s="1"/>
  <c r="N23" i="21"/>
  <c r="J4" i="21" s="1"/>
  <c r="F58" i="2" s="1"/>
  <c r="I23" i="20"/>
  <c r="J3" i="20" s="1"/>
  <c r="F54" i="2" s="1"/>
  <c r="M54" i="2" s="1"/>
  <c r="D32" i="20"/>
  <c r="L2" i="20" s="1"/>
  <c r="H53" i="2" s="1"/>
  <c r="D14" i="19"/>
  <c r="H2" i="19" s="1"/>
  <c r="D50" i="2" s="1"/>
  <c r="D32" i="19"/>
  <c r="L2" i="19" s="1"/>
  <c r="H50" i="2" s="1"/>
  <c r="D23" i="18"/>
  <c r="J2" i="18" s="1"/>
  <c r="F47" i="2" s="1"/>
  <c r="M47" i="2" s="1"/>
  <c r="N23" i="18"/>
  <c r="J4" i="18" s="1"/>
  <c r="F49" i="2" s="1"/>
  <c r="D32" i="18"/>
  <c r="L2" i="18" s="1"/>
  <c r="H47" i="2" s="1"/>
  <c r="D23" i="17"/>
  <c r="J2" i="17" s="1"/>
  <c r="F44" i="2" s="1"/>
  <c r="D32" i="16"/>
  <c r="L2" i="16" s="1"/>
  <c r="H41" i="2" s="1"/>
  <c r="D23" i="14"/>
  <c r="J2" i="14" s="1"/>
  <c r="F35" i="2" s="1"/>
  <c r="D23" i="13"/>
  <c r="J2" i="13" s="1"/>
  <c r="F32" i="2" s="1"/>
  <c r="D14" i="13"/>
  <c r="H2" i="13" s="1"/>
  <c r="D32" i="2" s="1"/>
  <c r="D14" i="11"/>
  <c r="H2" i="11" s="1"/>
  <c r="D26" i="2" s="1"/>
  <c r="I23" i="10"/>
  <c r="J3" i="10" s="1"/>
  <c r="F24" i="2" s="1"/>
  <c r="D14" i="9"/>
  <c r="H2" i="9" s="1"/>
  <c r="D20" i="2" s="1"/>
  <c r="D23" i="8"/>
  <c r="J2" i="8" s="1"/>
  <c r="F17" i="2" s="1"/>
  <c r="N23" i="7"/>
  <c r="J4" i="7" s="1"/>
  <c r="F16" i="2" s="1"/>
  <c r="N14" i="6"/>
  <c r="H4" i="6" s="1"/>
  <c r="D13" i="2" s="1"/>
  <c r="N14" i="4"/>
  <c r="H4" i="4" s="1"/>
  <c r="D7" i="2" s="1"/>
  <c r="M7" i="2" s="1"/>
  <c r="I23" i="1"/>
  <c r="J3" i="1" s="1"/>
  <c r="F3" i="2" s="1"/>
  <c r="D14" i="4"/>
  <c r="H2" i="4" s="1"/>
  <c r="D5" i="2" s="1"/>
  <c r="N32" i="4"/>
  <c r="L4" i="4" s="1"/>
  <c r="H7" i="2" s="1"/>
  <c r="I14" i="5"/>
  <c r="H3" i="5" s="1"/>
  <c r="D9" i="2" s="1"/>
  <c r="M9" i="2" s="1"/>
  <c r="D32" i="5"/>
  <c r="L2" i="5" s="1"/>
  <c r="H8" i="2" s="1"/>
  <c r="D32" i="6"/>
  <c r="L2" i="6" s="1"/>
  <c r="H11" i="2" s="1"/>
  <c r="N14" i="7"/>
  <c r="H4" i="7" s="1"/>
  <c r="D16" i="2" s="1"/>
  <c r="D23" i="7"/>
  <c r="J2" i="7" s="1"/>
  <c r="F14" i="2" s="1"/>
  <c r="N32" i="7"/>
  <c r="L4" i="7" s="1"/>
  <c r="H16" i="2" s="1"/>
  <c r="I32" i="8"/>
  <c r="L3" i="8" s="1"/>
  <c r="H18" i="2" s="1"/>
  <c r="N14" i="10"/>
  <c r="H4" i="10" s="1"/>
  <c r="D25" i="2" s="1"/>
  <c r="D23" i="10"/>
  <c r="J2" i="10" s="1"/>
  <c r="F23" i="2" s="1"/>
  <c r="D32" i="10"/>
  <c r="L2" i="10" s="1"/>
  <c r="H23" i="2" s="1"/>
  <c r="I23" i="12"/>
  <c r="J3" i="12" s="1"/>
  <c r="F30" i="2" s="1"/>
  <c r="D32" i="13"/>
  <c r="L2" i="13" s="1"/>
  <c r="H32" i="2" s="1"/>
  <c r="I23" i="14"/>
  <c r="J3" i="14" s="1"/>
  <c r="F36" i="2" s="1"/>
  <c r="D14" i="15"/>
  <c r="H2" i="15" s="1"/>
  <c r="D38" i="2" s="1"/>
  <c r="I23" i="15"/>
  <c r="J3" i="15" s="1"/>
  <c r="F39" i="2" s="1"/>
  <c r="I14" i="16"/>
  <c r="H3" i="16" s="1"/>
  <c r="D42" i="2" s="1"/>
  <c r="N23" i="17"/>
  <c r="J4" i="17" s="1"/>
  <c r="F46" i="2" s="1"/>
  <c r="I14" i="1"/>
  <c r="H3" i="1" s="1"/>
  <c r="D3" i="2" s="1"/>
  <c r="N14" i="1"/>
  <c r="H4" i="1" s="1"/>
  <c r="D4" i="2" s="1"/>
  <c r="I14" i="4"/>
  <c r="H3" i="4" s="1"/>
  <c r="D6" i="2" s="1"/>
  <c r="D32" i="4"/>
  <c r="L2" i="4" s="1"/>
  <c r="H5" i="2" s="1"/>
  <c r="I32" i="4"/>
  <c r="L3" i="4" s="1"/>
  <c r="H6" i="2" s="1"/>
  <c r="D23" i="5"/>
  <c r="J2" i="5" s="1"/>
  <c r="F8" i="2" s="1"/>
  <c r="N32" i="5"/>
  <c r="L4" i="5" s="1"/>
  <c r="H10" i="2" s="1"/>
  <c r="D14" i="6"/>
  <c r="H2" i="6" s="1"/>
  <c r="D11" i="2" s="1"/>
  <c r="D23" i="6"/>
  <c r="J2" i="6" s="1"/>
  <c r="F11" i="2" s="1"/>
  <c r="N32" i="6"/>
  <c r="L4" i="6" s="1"/>
  <c r="H13" i="2" s="1"/>
  <c r="D14" i="7"/>
  <c r="H2" i="7" s="1"/>
  <c r="D14" i="2" s="1"/>
  <c r="I32" i="7"/>
  <c r="L3" i="7" s="1"/>
  <c r="H15" i="2" s="1"/>
  <c r="M15" i="2" s="1"/>
  <c r="D32" i="8"/>
  <c r="L2" i="8" s="1"/>
  <c r="H17" i="2" s="1"/>
  <c r="N32" i="8"/>
  <c r="L4" i="8" s="1"/>
  <c r="H19" i="2" s="1"/>
  <c r="I32" i="9"/>
  <c r="L3" i="9" s="1"/>
  <c r="H21" i="2" s="1"/>
  <c r="N23" i="11"/>
  <c r="J4" i="11" s="1"/>
  <c r="F28" i="2" s="1"/>
  <c r="N32" i="11"/>
  <c r="L4" i="11" s="1"/>
  <c r="H28" i="2" s="1"/>
  <c r="N23" i="12"/>
  <c r="J4" i="12" s="1"/>
  <c r="F31" i="2" s="1"/>
  <c r="N23" i="13"/>
  <c r="J4" i="13" s="1"/>
  <c r="F34" i="2" s="1"/>
  <c r="M34" i="2" s="1"/>
  <c r="I32" i="14"/>
  <c r="L3" i="14" s="1"/>
  <c r="H36" i="2" s="1"/>
  <c r="N14" i="15"/>
  <c r="H4" i="15" s="1"/>
  <c r="D40" i="2" s="1"/>
  <c r="D23" i="15"/>
  <c r="J2" i="15" s="1"/>
  <c r="F38" i="2" s="1"/>
  <c r="N32" i="15"/>
  <c r="L4" i="15" s="1"/>
  <c r="H40" i="2" s="1"/>
  <c r="I32" i="15"/>
  <c r="L3" i="15" s="1"/>
  <c r="H39" i="2" s="1"/>
  <c r="D23" i="16"/>
  <c r="J2" i="16" s="1"/>
  <c r="F41" i="2" s="1"/>
  <c r="N23" i="16"/>
  <c r="J4" i="16" s="1"/>
  <c r="F43" i="2" s="1"/>
  <c r="I23" i="17"/>
  <c r="J3" i="17" s="1"/>
  <c r="F45" i="2" s="1"/>
  <c r="I14" i="18"/>
  <c r="H3" i="18" s="1"/>
  <c r="D48" i="2" s="1"/>
  <c r="N14" i="18"/>
  <c r="H4" i="18" s="1"/>
  <c r="D49" i="2" s="1"/>
  <c r="N14" i="20"/>
  <c r="H4" i="20" s="1"/>
  <c r="D55" i="2" s="1"/>
  <c r="N23" i="20"/>
  <c r="J4" i="20" s="1"/>
  <c r="F55" i="2" s="1"/>
  <c r="N23" i="22"/>
  <c r="J4" i="22" s="1"/>
  <c r="F61" i="2" s="1"/>
  <c r="D32" i="24"/>
  <c r="L2" i="24" s="1"/>
  <c r="H65" i="2" s="1"/>
  <c r="M65" i="2" s="1"/>
  <c r="N32" i="24"/>
  <c r="L4" i="24" s="1"/>
  <c r="H67" i="2" s="1"/>
  <c r="D14" i="25"/>
  <c r="H2" i="25" s="1"/>
  <c r="D68" i="2" s="1"/>
  <c r="I23" i="25"/>
  <c r="J3" i="25" s="1"/>
  <c r="F69" i="2" s="1"/>
  <c r="I32" i="25"/>
  <c r="L3" i="25" s="1"/>
  <c r="H69" i="2" s="1"/>
  <c r="N14" i="26"/>
  <c r="H4" i="26" s="1"/>
  <c r="D73" i="2" s="1"/>
  <c r="I32" i="27"/>
  <c r="L3" i="27" s="1"/>
  <c r="H75" i="2" s="1"/>
  <c r="N23" i="28"/>
  <c r="J4" i="28" s="1"/>
  <c r="F79" i="2" s="1"/>
  <c r="N14" i="29"/>
  <c r="H4" i="29" s="1"/>
  <c r="D82" i="2" s="1"/>
  <c r="I14" i="32"/>
  <c r="H3" i="32" s="1"/>
  <c r="D90" i="2" s="1"/>
  <c r="I23" i="32"/>
  <c r="J3" i="32" s="1"/>
  <c r="F90" i="2" s="1"/>
  <c r="D32" i="32"/>
  <c r="L2" i="32" s="1"/>
  <c r="H89" i="2" s="1"/>
  <c r="N32" i="32"/>
  <c r="L4" i="32" s="1"/>
  <c r="H91" i="2" s="1"/>
  <c r="I23" i="35"/>
  <c r="J3" i="35" s="1"/>
  <c r="F93" i="2" s="1"/>
  <c r="N23" i="36"/>
  <c r="J4" i="36" s="1"/>
  <c r="F97" i="2" s="1"/>
  <c r="N14" i="37"/>
  <c r="H4" i="37" s="1"/>
  <c r="D100" i="2" s="1"/>
  <c r="D23" i="37"/>
  <c r="J2" i="37" s="1"/>
  <c r="F98" i="2" s="1"/>
  <c r="D32" i="37"/>
  <c r="L2" i="37" s="1"/>
  <c r="H98" i="2" s="1"/>
  <c r="N14" i="38"/>
  <c r="H4" i="38" s="1"/>
  <c r="D103" i="2" s="1"/>
  <c r="D23" i="38"/>
  <c r="J2" i="38" s="1"/>
  <c r="F101" i="2" s="1"/>
  <c r="D32" i="38"/>
  <c r="L2" i="38" s="1"/>
  <c r="H101" i="2" s="1"/>
  <c r="N32" i="18"/>
  <c r="L4" i="18" s="1"/>
  <c r="H49" i="2" s="1"/>
  <c r="I32" i="19"/>
  <c r="L3" i="19" s="1"/>
  <c r="H51" i="2" s="1"/>
  <c r="I23" i="21"/>
  <c r="J3" i="21" s="1"/>
  <c r="F57" i="2" s="1"/>
  <c r="D32" i="21"/>
  <c r="L2" i="21" s="1"/>
  <c r="H56" i="2" s="1"/>
  <c r="D23" i="23"/>
  <c r="J2" i="23" s="1"/>
  <c r="F62" i="2" s="1"/>
  <c r="N32" i="23"/>
  <c r="L4" i="23" s="1"/>
  <c r="H64" i="2" s="1"/>
  <c r="N23" i="25"/>
  <c r="J4" i="25" s="1"/>
  <c r="F70" i="2" s="1"/>
  <c r="D32" i="26"/>
  <c r="L2" i="26" s="1"/>
  <c r="H71" i="2" s="1"/>
  <c r="N14" i="27"/>
  <c r="H4" i="27" s="1"/>
  <c r="D76" i="2" s="1"/>
  <c r="D23" i="27"/>
  <c r="J2" i="27" s="1"/>
  <c r="F74" i="2" s="1"/>
  <c r="N23" i="27"/>
  <c r="J4" i="27" s="1"/>
  <c r="F76" i="2" s="1"/>
  <c r="D32" i="27"/>
  <c r="L2" i="27" s="1"/>
  <c r="H74" i="2" s="1"/>
  <c r="D14" i="28"/>
  <c r="H2" i="28" s="1"/>
  <c r="D77" i="2" s="1"/>
  <c r="N23" i="29"/>
  <c r="J4" i="29" s="1"/>
  <c r="F82" i="2" s="1"/>
  <c r="I32" i="29"/>
  <c r="L3" i="29" s="1"/>
  <c r="H81" i="2" s="1"/>
  <c r="M81" i="2" s="1"/>
  <c r="I23" i="30"/>
  <c r="J3" i="30" s="1"/>
  <c r="F84" i="2" s="1"/>
  <c r="D32" i="30"/>
  <c r="L2" i="30" s="1"/>
  <c r="H83" i="2" s="1"/>
  <c r="M83" i="2" s="1"/>
  <c r="D14" i="32"/>
  <c r="H2" i="32" s="1"/>
  <c r="D89" i="2" s="1"/>
  <c r="N14" i="32"/>
  <c r="H4" i="32" s="1"/>
  <c r="D91" i="2" s="1"/>
  <c r="D23" i="32"/>
  <c r="J2" i="32" s="1"/>
  <c r="F89" i="2" s="1"/>
  <c r="I32" i="32"/>
  <c r="L3" i="32" s="1"/>
  <c r="H90" i="2" s="1"/>
  <c r="D14" i="35"/>
  <c r="H2" i="35" s="1"/>
  <c r="D92" i="2" s="1"/>
  <c r="N23" i="35"/>
  <c r="J4" i="35" s="1"/>
  <c r="F94" i="2" s="1"/>
  <c r="I14" i="36"/>
  <c r="H3" i="36" s="1"/>
  <c r="D96" i="2" s="1"/>
  <c r="D14" i="36"/>
  <c r="H2" i="36" s="1"/>
  <c r="D95" i="2" s="1"/>
  <c r="I23" i="36"/>
  <c r="J3" i="36" s="1"/>
  <c r="F96" i="2" s="1"/>
  <c r="N32" i="36"/>
  <c r="L4" i="36" s="1"/>
  <c r="H97" i="2" s="1"/>
  <c r="I32" i="36"/>
  <c r="L3" i="36" s="1"/>
  <c r="H96" i="2" s="1"/>
  <c r="I14" i="37"/>
  <c r="H3" i="37" s="1"/>
  <c r="D99" i="2" s="1"/>
  <c r="J98" i="2" s="1"/>
  <c r="I23" i="37"/>
  <c r="J3" i="37" s="1"/>
  <c r="F99" i="2" s="1"/>
  <c r="I32" i="37"/>
  <c r="L3" i="37" s="1"/>
  <c r="H99" i="2" s="1"/>
  <c r="I14" i="38"/>
  <c r="H3" i="38" s="1"/>
  <c r="D102" i="2" s="1"/>
  <c r="I23" i="38"/>
  <c r="J3" i="38" s="1"/>
  <c r="F102" i="2" s="1"/>
  <c r="I32" i="38"/>
  <c r="L3" i="38" s="1"/>
  <c r="H102" i="2" s="1"/>
  <c r="N32" i="26"/>
  <c r="L4" i="26" s="1"/>
  <c r="H73" i="2" s="1"/>
  <c r="D32" i="29"/>
  <c r="L2" i="29" s="1"/>
  <c r="H80" i="2" s="1"/>
  <c r="D32" i="28"/>
  <c r="L2" i="28" s="1"/>
  <c r="H77" i="2" s="1"/>
  <c r="I32" i="28"/>
  <c r="L3" i="28" s="1"/>
  <c r="H78" i="2" s="1"/>
  <c r="M78" i="2" s="1"/>
  <c r="N32" i="30"/>
  <c r="L4" i="30" s="1"/>
  <c r="H85" i="2" s="1"/>
  <c r="M85" i="2" s="1"/>
  <c r="I32" i="30"/>
  <c r="L3" i="30" s="1"/>
  <c r="H84" i="2" s="1"/>
  <c r="D23" i="28"/>
  <c r="J2" i="28" s="1"/>
  <c r="F77" i="2" s="1"/>
  <c r="I23" i="27"/>
  <c r="J3" i="27" s="1"/>
  <c r="F75" i="2" s="1"/>
  <c r="N23" i="26"/>
  <c r="J4" i="26" s="1"/>
  <c r="F73" i="2" s="1"/>
  <c r="I23" i="26"/>
  <c r="J3" i="26" s="1"/>
  <c r="F72" i="2" s="1"/>
  <c r="M72" i="2" s="1"/>
  <c r="D23" i="26"/>
  <c r="J2" i="26" s="1"/>
  <c r="F71" i="2" s="1"/>
  <c r="I23" i="24"/>
  <c r="J3" i="24" s="1"/>
  <c r="F66" i="2" s="1"/>
  <c r="I23" i="22"/>
  <c r="J3" i="22" s="1"/>
  <c r="F60" i="2" s="1"/>
  <c r="D23" i="25"/>
  <c r="J2" i="25" s="1"/>
  <c r="F68" i="2" s="1"/>
  <c r="I14" i="27"/>
  <c r="H3" i="27" s="1"/>
  <c r="D75" i="2" s="1"/>
  <c r="D14" i="29"/>
  <c r="H2" i="29" s="1"/>
  <c r="D80" i="2" s="1"/>
  <c r="I14" i="30"/>
  <c r="H3" i="30" s="1"/>
  <c r="D84" i="2" s="1"/>
  <c r="D14" i="23"/>
  <c r="H2" i="23" s="1"/>
  <c r="D62" i="2" s="1"/>
  <c r="N14" i="21"/>
  <c r="H4" i="21" s="1"/>
  <c r="D58" i="2" s="1"/>
  <c r="N14" i="23"/>
  <c r="H4" i="23" s="1"/>
  <c r="D64" i="2" s="1"/>
  <c r="I14" i="21"/>
  <c r="H3" i="21" s="1"/>
  <c r="D57" i="2" s="1"/>
  <c r="I14" i="24"/>
  <c r="H3" i="24" s="1"/>
  <c r="D66" i="2" s="1"/>
  <c r="N14" i="24"/>
  <c r="H4" i="24" s="1"/>
  <c r="D67" i="2" s="1"/>
  <c r="D14" i="22"/>
  <c r="H2" i="22" s="1"/>
  <c r="D59" i="2" s="1"/>
  <c r="I14" i="19"/>
  <c r="H3" i="19" s="1"/>
  <c r="D51" i="2" s="1"/>
  <c r="I14" i="15"/>
  <c r="H3" i="15" s="1"/>
  <c r="D39" i="2" s="1"/>
  <c r="N32" i="21"/>
  <c r="L4" i="21" s="1"/>
  <c r="H58" i="2" s="1"/>
  <c r="I32" i="21"/>
  <c r="L3" i="21" s="1"/>
  <c r="H57" i="2" s="1"/>
  <c r="N32" i="22"/>
  <c r="L4" i="22" s="1"/>
  <c r="H61" i="2" s="1"/>
  <c r="I32" i="22"/>
  <c r="L3" i="22" s="1"/>
  <c r="H60" i="2" s="1"/>
  <c r="D32" i="22"/>
  <c r="L2" i="22" s="1"/>
  <c r="H59" i="2" s="1"/>
  <c r="N32" i="25"/>
  <c r="L4" i="25" s="1"/>
  <c r="H70" i="2" s="1"/>
  <c r="D32" i="25"/>
  <c r="L2" i="25" s="1"/>
  <c r="H68" i="2" s="1"/>
  <c r="N32" i="17"/>
  <c r="L4" i="17" s="1"/>
  <c r="H46" i="2" s="1"/>
  <c r="D32" i="17"/>
  <c r="L2" i="17" s="1"/>
  <c r="H44" i="2" s="1"/>
  <c r="N32" i="16"/>
  <c r="L4" i="16" s="1"/>
  <c r="H43" i="2" s="1"/>
  <c r="I32" i="16"/>
  <c r="L3" i="16" s="1"/>
  <c r="H42" i="2" s="1"/>
  <c r="I14" i="13"/>
  <c r="H3" i="13" s="1"/>
  <c r="D33" i="2" s="1"/>
  <c r="N14" i="11"/>
  <c r="H4" i="11" s="1"/>
  <c r="D28" i="2" s="1"/>
  <c r="I23" i="16"/>
  <c r="J3" i="16" s="1"/>
  <c r="F42" i="2" s="1"/>
  <c r="N23" i="19"/>
  <c r="J4" i="19" s="1"/>
  <c r="F52" i="2" s="1"/>
  <c r="I23" i="18"/>
  <c r="J3" i="18" s="1"/>
  <c r="F48" i="2" s="1"/>
  <c r="N23" i="15"/>
  <c r="J4" i="15" s="1"/>
  <c r="F40" i="2" s="1"/>
  <c r="D23" i="20"/>
  <c r="J2" i="20" s="1"/>
  <c r="F53" i="2" s="1"/>
  <c r="I23" i="11"/>
  <c r="J3" i="11" s="1"/>
  <c r="F27" i="2" s="1"/>
  <c r="D23" i="11"/>
  <c r="J2" i="11" s="1"/>
  <c r="F26" i="2" s="1"/>
  <c r="I23" i="13"/>
  <c r="J3" i="13" s="1"/>
  <c r="F33" i="2" s="1"/>
  <c r="N23" i="10"/>
  <c r="J4" i="10" s="1"/>
  <c r="F25" i="2" s="1"/>
  <c r="N23" i="8"/>
  <c r="J4" i="8" s="1"/>
  <c r="F19" i="2" s="1"/>
  <c r="M19" i="2" s="1"/>
  <c r="I23" i="8"/>
  <c r="J3" i="8" s="1"/>
  <c r="F18" i="2" s="1"/>
  <c r="I14" i="12"/>
  <c r="H3" i="12" s="1"/>
  <c r="D30" i="2" s="1"/>
  <c r="I14" i="17"/>
  <c r="H3" i="17" s="1"/>
  <c r="D45" i="2" s="1"/>
  <c r="D14" i="16"/>
  <c r="H2" i="16" s="1"/>
  <c r="D41" i="2" s="1"/>
  <c r="N14" i="14"/>
  <c r="H4" i="14" s="1"/>
  <c r="D37" i="2" s="1"/>
  <c r="M37" i="2" s="1"/>
  <c r="I14" i="10"/>
  <c r="H3" i="10" s="1"/>
  <c r="D24" i="2" s="1"/>
  <c r="I14" i="8"/>
  <c r="H3" i="8" s="1"/>
  <c r="D18" i="2" s="1"/>
  <c r="I32" i="18"/>
  <c r="L3" i="18" s="1"/>
  <c r="H48" i="2" s="1"/>
  <c r="I32" i="13"/>
  <c r="L3" i="13" s="1"/>
  <c r="H33" i="2" s="1"/>
  <c r="N32" i="12"/>
  <c r="L4" i="12" s="1"/>
  <c r="H31" i="2" s="1"/>
  <c r="I32" i="12"/>
  <c r="L3" i="12" s="1"/>
  <c r="H30" i="2" s="1"/>
  <c r="D32" i="12"/>
  <c r="L2" i="12" s="1"/>
  <c r="H29" i="2" s="1"/>
  <c r="M29" i="2" s="1"/>
  <c r="I32" i="11"/>
  <c r="L3" i="11" s="1"/>
  <c r="H27" i="2" s="1"/>
  <c r="I32" i="10"/>
  <c r="L3" i="10" s="1"/>
  <c r="H24" i="2" s="1"/>
  <c r="N32" i="1"/>
  <c r="L4" i="1" s="1"/>
  <c r="H4" i="2" s="1"/>
  <c r="N32" i="9"/>
  <c r="L4" i="9" s="1"/>
  <c r="H22" i="2" s="1"/>
  <c r="D32" i="9"/>
  <c r="L2" i="9" s="1"/>
  <c r="H20" i="2" s="1"/>
  <c r="D32" i="7"/>
  <c r="L2" i="7" s="1"/>
  <c r="H14" i="2" s="1"/>
  <c r="N14" i="9"/>
  <c r="H4" i="9" s="1"/>
  <c r="D22" i="2" s="1"/>
  <c r="N14" i="5"/>
  <c r="H4" i="5" s="1"/>
  <c r="D10" i="2" s="1"/>
  <c r="M10" i="2" s="1"/>
  <c r="D14" i="5"/>
  <c r="H2" i="5" s="1"/>
  <c r="D8" i="2" s="1"/>
  <c r="N23" i="9"/>
  <c r="J4" i="9" s="1"/>
  <c r="F22" i="2" s="1"/>
  <c r="I23" i="9"/>
  <c r="J3" i="9" s="1"/>
  <c r="F21" i="2" s="1"/>
  <c r="D23" i="9"/>
  <c r="J2" i="9" s="1"/>
  <c r="F20" i="2" s="1"/>
  <c r="N23" i="6"/>
  <c r="J4" i="6" s="1"/>
  <c r="F13" i="2" s="1"/>
  <c r="M13" i="2" s="1"/>
  <c r="I23" i="6"/>
  <c r="J3" i="6" s="1"/>
  <c r="F12" i="2" s="1"/>
  <c r="I23" i="4"/>
  <c r="J3" i="4" s="1"/>
  <c r="F6" i="2" s="1"/>
  <c r="D23" i="1"/>
  <c r="J2" i="1" s="1"/>
  <c r="F2" i="2" s="1"/>
  <c r="J101" i="2"/>
  <c r="N32" i="35"/>
  <c r="L4" i="35" s="1"/>
  <c r="H94" i="2" s="1"/>
  <c r="D32" i="35"/>
  <c r="L2" i="35" s="1"/>
  <c r="H92" i="2" s="1"/>
  <c r="J89" i="2"/>
  <c r="N14" i="35"/>
  <c r="H4" i="35" s="1"/>
  <c r="D94" i="2" s="1"/>
  <c r="I32" i="35"/>
  <c r="L3" i="35" s="1"/>
  <c r="H93" i="2" s="1"/>
  <c r="D23" i="35"/>
  <c r="J2" i="35" s="1"/>
  <c r="F92" i="2" s="1"/>
  <c r="I14" i="35"/>
  <c r="H3" i="35" s="1"/>
  <c r="D93" i="2" s="1"/>
  <c r="J77" i="2" l="1"/>
  <c r="M62" i="2"/>
  <c r="M64" i="2"/>
  <c r="J50" i="2"/>
  <c r="J62" i="2"/>
  <c r="M74" i="2"/>
  <c r="M35" i="2"/>
  <c r="M56" i="2"/>
  <c r="J35" i="2"/>
  <c r="M28" i="2"/>
  <c r="M17" i="2"/>
  <c r="M31" i="2"/>
  <c r="M21" i="2"/>
  <c r="M26" i="2"/>
  <c r="J23" i="2"/>
  <c r="J38" i="2"/>
  <c r="J8" i="2"/>
  <c r="J2" i="2"/>
  <c r="M84" i="2"/>
  <c r="M75" i="2"/>
  <c r="M70" i="2"/>
  <c r="M69" i="2"/>
  <c r="M66" i="2"/>
  <c r="M60" i="2"/>
  <c r="M61" i="2"/>
  <c r="J56" i="2"/>
  <c r="J53" i="2"/>
  <c r="M50" i="2"/>
  <c r="M51" i="2"/>
  <c r="M46" i="2"/>
  <c r="M45" i="2"/>
  <c r="M41" i="2"/>
  <c r="M43" i="2"/>
  <c r="M39" i="2"/>
  <c r="M36" i="2"/>
  <c r="M32" i="2"/>
  <c r="M27" i="2"/>
  <c r="M23" i="2"/>
  <c r="M20" i="2"/>
  <c r="M18" i="2"/>
  <c r="J14" i="2"/>
  <c r="E101" i="2"/>
  <c r="M8" i="2"/>
  <c r="J5" i="2"/>
  <c r="M3" i="2"/>
  <c r="E86" i="2"/>
  <c r="E89" i="2"/>
  <c r="J11" i="2"/>
  <c r="M22" i="2"/>
  <c r="J44" i="2"/>
  <c r="J65" i="2"/>
  <c r="M67" i="2"/>
  <c r="J80" i="2"/>
  <c r="M80" i="2"/>
  <c r="J95" i="2"/>
  <c r="M77" i="2"/>
  <c r="M76" i="2"/>
  <c r="M68" i="2"/>
  <c r="M55" i="2"/>
  <c r="M48" i="2"/>
  <c r="M11" i="2"/>
  <c r="M44" i="2"/>
  <c r="M25" i="2"/>
  <c r="M16" i="2"/>
  <c r="M53" i="2"/>
  <c r="M24" i="2"/>
  <c r="M30" i="2"/>
  <c r="M33" i="2"/>
  <c r="M59" i="2"/>
  <c r="M57" i="2"/>
  <c r="M58" i="2"/>
  <c r="J74" i="2"/>
  <c r="M71" i="2"/>
  <c r="M82" i="2"/>
  <c r="M73" i="2"/>
  <c r="M49" i="2"/>
  <c r="M40" i="2"/>
  <c r="M14" i="2"/>
  <c r="M6" i="2"/>
  <c r="M4" i="2"/>
  <c r="M2" i="2"/>
  <c r="M52" i="2"/>
  <c r="M42" i="2"/>
  <c r="M38" i="2"/>
  <c r="M5" i="2"/>
  <c r="M12" i="2"/>
  <c r="J83" i="2"/>
  <c r="J71" i="2"/>
  <c r="E17" i="2"/>
  <c r="E80" i="2"/>
  <c r="E62" i="2"/>
  <c r="E12" i="2"/>
  <c r="E46" i="2"/>
  <c r="E37" i="2"/>
  <c r="E79" i="2"/>
  <c r="E18" i="2"/>
  <c r="E90" i="2"/>
  <c r="E42" i="2"/>
  <c r="E41" i="2"/>
  <c r="E60" i="2"/>
  <c r="E51" i="2"/>
  <c r="E70" i="2"/>
  <c r="E26" i="2"/>
  <c r="E69" i="2"/>
  <c r="E88" i="2"/>
  <c r="E83" i="2"/>
  <c r="E56" i="2"/>
  <c r="E47" i="2"/>
  <c r="E65" i="2"/>
  <c r="E5" i="2"/>
  <c r="E24" i="2"/>
  <c r="J59" i="2"/>
  <c r="J68" i="2"/>
  <c r="E78" i="2"/>
  <c r="E38" i="2"/>
  <c r="E10" i="2"/>
  <c r="E85" i="2"/>
  <c r="E57" i="2"/>
  <c r="E25" i="2"/>
  <c r="E2" i="2"/>
  <c r="E76" i="2"/>
  <c r="E40" i="2"/>
  <c r="E103" i="2"/>
  <c r="E71" i="2"/>
  <c r="E11" i="2"/>
  <c r="E31" i="2"/>
  <c r="E43" i="2"/>
  <c r="E27" i="2"/>
  <c r="E102" i="2"/>
  <c r="E58" i="2"/>
  <c r="E94" i="2"/>
  <c r="E74" i="2"/>
  <c r="E54" i="2"/>
  <c r="E30" i="2"/>
  <c r="E81" i="2"/>
  <c r="E49" i="2"/>
  <c r="E21" i="2"/>
  <c r="E96" i="2"/>
  <c r="E64" i="2"/>
  <c r="E32" i="2"/>
  <c r="E99" i="2"/>
  <c r="E19" i="2"/>
  <c r="E98" i="2"/>
  <c r="E82" i="2"/>
  <c r="E66" i="2"/>
  <c r="E50" i="2"/>
  <c r="E34" i="2"/>
  <c r="E14" i="2"/>
  <c r="E97" i="2"/>
  <c r="E73" i="2"/>
  <c r="E53" i="2"/>
  <c r="E33" i="2"/>
  <c r="E9" i="2"/>
  <c r="E92" i="2"/>
  <c r="E72" i="2"/>
  <c r="E44" i="2"/>
  <c r="E16" i="2"/>
  <c r="E95" i="2"/>
  <c r="E63" i="2"/>
  <c r="E3" i="2"/>
  <c r="J41" i="2"/>
  <c r="J47" i="2"/>
  <c r="J26" i="2"/>
  <c r="G16" i="2"/>
  <c r="J32" i="2"/>
  <c r="J17" i="2"/>
  <c r="G15" i="2"/>
  <c r="G70" i="2"/>
  <c r="G40" i="2"/>
  <c r="G100" i="2"/>
  <c r="G87" i="2"/>
  <c r="G34" i="2"/>
  <c r="G5" i="2"/>
  <c r="G68" i="2"/>
  <c r="G59" i="2"/>
  <c r="E22" i="2"/>
  <c r="E6" i="2"/>
  <c r="E93" i="2"/>
  <c r="E77" i="2"/>
  <c r="E61" i="2"/>
  <c r="E45" i="2"/>
  <c r="E29" i="2"/>
  <c r="E13" i="2"/>
  <c r="E100" i="2"/>
  <c r="E84" i="2"/>
  <c r="E68" i="2"/>
  <c r="E48" i="2"/>
  <c r="E28" i="2"/>
  <c r="E8" i="2"/>
  <c r="E87" i="2"/>
  <c r="E67" i="2"/>
  <c r="E52" i="2"/>
  <c r="E36" i="2"/>
  <c r="E20" i="2"/>
  <c r="E4" i="2"/>
  <c r="E91" i="2"/>
  <c r="E75" i="2"/>
  <c r="E59" i="2"/>
  <c r="E23" i="2"/>
  <c r="E15" i="2"/>
  <c r="E55" i="2"/>
  <c r="E35" i="2"/>
  <c r="I66" i="2"/>
  <c r="I5" i="2"/>
  <c r="I73" i="2"/>
  <c r="I9" i="2"/>
  <c r="I38" i="2"/>
  <c r="I69" i="2"/>
  <c r="I24" i="2"/>
  <c r="I86" i="2"/>
  <c r="I34" i="2"/>
  <c r="I41" i="2"/>
  <c r="I16" i="2"/>
  <c r="I82" i="2"/>
  <c r="I6" i="2"/>
  <c r="J29" i="2"/>
  <c r="I72" i="2"/>
  <c r="I63" i="2"/>
  <c r="I87" i="2"/>
  <c r="I102" i="2"/>
  <c r="I62" i="2"/>
  <c r="I101" i="2"/>
  <c r="I37" i="2"/>
  <c r="I64" i="2"/>
  <c r="I59" i="2"/>
  <c r="I98" i="2"/>
  <c r="I78" i="2"/>
  <c r="I54" i="2"/>
  <c r="I22" i="2"/>
  <c r="I89" i="2"/>
  <c r="I57" i="2"/>
  <c r="I25" i="2"/>
  <c r="I92" i="2"/>
  <c r="I48" i="2"/>
  <c r="I99" i="2"/>
  <c r="I27" i="2"/>
  <c r="I43" i="2"/>
  <c r="I94" i="2"/>
  <c r="I70" i="2"/>
  <c r="I50" i="2"/>
  <c r="I18" i="2"/>
  <c r="I85" i="2"/>
  <c r="I53" i="2"/>
  <c r="I21" i="2"/>
  <c r="I88" i="2"/>
  <c r="I44" i="2"/>
  <c r="I46" i="2"/>
  <c r="I30" i="2"/>
  <c r="I14" i="2"/>
  <c r="I97" i="2"/>
  <c r="I81" i="2"/>
  <c r="I65" i="2"/>
  <c r="I49" i="2"/>
  <c r="I33" i="2"/>
  <c r="I17" i="2"/>
  <c r="I2" i="2"/>
  <c r="I80" i="2"/>
  <c r="I60" i="2"/>
  <c r="I40" i="2"/>
  <c r="I8" i="2"/>
  <c r="I83" i="2"/>
  <c r="I47" i="2"/>
  <c r="I90" i="2"/>
  <c r="I74" i="2"/>
  <c r="I58" i="2"/>
  <c r="I42" i="2"/>
  <c r="I26" i="2"/>
  <c r="I10" i="2"/>
  <c r="I93" i="2"/>
  <c r="I77" i="2"/>
  <c r="I61" i="2"/>
  <c r="I45" i="2"/>
  <c r="I29" i="2"/>
  <c r="I13" i="2"/>
  <c r="I96" i="2"/>
  <c r="I76" i="2"/>
  <c r="I56" i="2"/>
  <c r="I28" i="2"/>
  <c r="I103" i="2"/>
  <c r="I79" i="2"/>
  <c r="I35" i="2"/>
  <c r="I100" i="2"/>
  <c r="I84" i="2"/>
  <c r="I68" i="2"/>
  <c r="I52" i="2"/>
  <c r="I32" i="2"/>
  <c r="I12" i="2"/>
  <c r="I95" i="2"/>
  <c r="I67" i="2"/>
  <c r="I15" i="2"/>
  <c r="I7" i="2"/>
  <c r="I19" i="2"/>
  <c r="I3" i="2"/>
  <c r="I36" i="2"/>
  <c r="I20" i="2"/>
  <c r="I4" i="2"/>
  <c r="I91" i="2"/>
  <c r="I75" i="2"/>
  <c r="I51" i="2"/>
  <c r="I31" i="2"/>
  <c r="I11" i="2"/>
  <c r="I71" i="2"/>
  <c r="I55" i="2"/>
  <c r="I39" i="2"/>
  <c r="I23" i="2"/>
  <c r="E39" i="2"/>
  <c r="E7" i="2"/>
  <c r="G77" i="2"/>
  <c r="G88" i="2"/>
  <c r="G4" i="2"/>
  <c r="G47" i="2"/>
  <c r="G66" i="2"/>
  <c r="G57" i="2"/>
  <c r="G84" i="2"/>
  <c r="G56" i="2"/>
  <c r="G24" i="2"/>
  <c r="G103" i="2"/>
  <c r="G75" i="2"/>
  <c r="G31" i="2"/>
  <c r="G98" i="2"/>
  <c r="G54" i="2"/>
  <c r="G101" i="2"/>
  <c r="G53" i="2"/>
  <c r="G64" i="2"/>
  <c r="G36" i="2"/>
  <c r="G79" i="2"/>
  <c r="G102" i="2"/>
  <c r="G22" i="2"/>
  <c r="G2" i="2"/>
  <c r="G80" i="2"/>
  <c r="G48" i="2"/>
  <c r="G20" i="2"/>
  <c r="G95" i="2"/>
  <c r="G63" i="2"/>
  <c r="G27" i="2"/>
  <c r="G86" i="2"/>
  <c r="G38" i="2"/>
  <c r="G93" i="2"/>
  <c r="J20" i="2"/>
  <c r="G29" i="2"/>
  <c r="G96" i="2"/>
  <c r="G72" i="2"/>
  <c r="G52" i="2"/>
  <c r="G32" i="2"/>
  <c r="G8" i="2"/>
  <c r="G91" i="2"/>
  <c r="G71" i="2"/>
  <c r="G43" i="2"/>
  <c r="G11" i="2"/>
  <c r="G82" i="2"/>
  <c r="G50" i="2"/>
  <c r="G18" i="2"/>
  <c r="G73" i="2"/>
  <c r="G9" i="2"/>
  <c r="G37" i="2"/>
  <c r="G55" i="2"/>
  <c r="G39" i="2"/>
  <c r="G23" i="2"/>
  <c r="G7" i="2"/>
  <c r="G94" i="2"/>
  <c r="G78" i="2"/>
  <c r="G62" i="2"/>
  <c r="G46" i="2"/>
  <c r="G30" i="2"/>
  <c r="G10" i="2"/>
  <c r="G89" i="2"/>
  <c r="G69" i="2"/>
  <c r="G45" i="2"/>
  <c r="G25" i="2"/>
  <c r="G92" i="2"/>
  <c r="G76" i="2"/>
  <c r="G60" i="2"/>
  <c r="G44" i="2"/>
  <c r="G28" i="2"/>
  <c r="G12" i="2"/>
  <c r="G99" i="2"/>
  <c r="G83" i="2"/>
  <c r="G67" i="2"/>
  <c r="G51" i="2"/>
  <c r="G35" i="2"/>
  <c r="G19" i="2"/>
  <c r="G3" i="2"/>
  <c r="G90" i="2"/>
  <c r="G74" i="2"/>
  <c r="G58" i="2"/>
  <c r="G42" i="2"/>
  <c r="G26" i="2"/>
  <c r="G6" i="2"/>
  <c r="G85" i="2"/>
  <c r="G61" i="2"/>
  <c r="G41" i="2"/>
  <c r="G21" i="2"/>
  <c r="G14" i="2"/>
  <c r="G97" i="2"/>
  <c r="G81" i="2"/>
  <c r="G65" i="2"/>
  <c r="G49" i="2"/>
  <c r="G33" i="2"/>
  <c r="G13" i="2"/>
  <c r="G17" i="2"/>
  <c r="J92" i="2"/>
  <c r="N12" i="2" l="1"/>
  <c r="N38" i="2"/>
  <c r="N52" i="2"/>
  <c r="N4" i="2"/>
  <c r="N14" i="2"/>
  <c r="N49" i="2"/>
  <c r="N82" i="2"/>
  <c r="N57" i="2"/>
  <c r="N33" i="2"/>
  <c r="N24" i="2"/>
  <c r="N16" i="2"/>
  <c r="N44" i="2"/>
  <c r="N48" i="2"/>
  <c r="N68" i="2"/>
  <c r="N77" i="2"/>
  <c r="N80" i="2"/>
  <c r="N67" i="2"/>
  <c r="N36" i="2"/>
  <c r="N15" i="2"/>
  <c r="N43" i="2"/>
  <c r="N69" i="2"/>
  <c r="N74" i="2"/>
  <c r="N72" i="2"/>
  <c r="N64" i="2"/>
  <c r="N28" i="2"/>
  <c r="N19" i="2"/>
  <c r="N10" i="2"/>
  <c r="N32" i="2"/>
  <c r="N34" i="2"/>
  <c r="N70" i="2"/>
  <c r="N83" i="2"/>
  <c r="N60" i="2"/>
  <c r="N84" i="2"/>
  <c r="N39" i="2"/>
  <c r="N45" i="2"/>
  <c r="N18" i="2"/>
  <c r="N8" i="2"/>
  <c r="N13" i="2"/>
  <c r="N5" i="2"/>
  <c r="N42" i="2"/>
  <c r="N7" i="2"/>
  <c r="N47" i="2"/>
  <c r="N63" i="2"/>
  <c r="N79" i="2"/>
  <c r="N9" i="2"/>
  <c r="N54" i="2"/>
  <c r="N2" i="2"/>
  <c r="N3" i="2"/>
  <c r="N35" i="2"/>
  <c r="N50" i="2"/>
  <c r="N6" i="2"/>
  <c r="N40" i="2"/>
  <c r="N73" i="2"/>
  <c r="N71" i="2"/>
  <c r="N58" i="2"/>
  <c r="N59" i="2"/>
  <c r="N30" i="2"/>
  <c r="N53" i="2"/>
  <c r="N25" i="2"/>
  <c r="N11" i="2"/>
  <c r="N55" i="2"/>
  <c r="N76" i="2"/>
  <c r="N22" i="2"/>
  <c r="N23" i="2"/>
  <c r="N46" i="2"/>
  <c r="N31" i="2"/>
  <c r="N61" i="2"/>
  <c r="N56" i="2"/>
  <c r="N78" i="2"/>
  <c r="N62" i="2"/>
  <c r="N51" i="2"/>
  <c r="N27" i="2"/>
  <c r="N41" i="2"/>
  <c r="N20" i="2"/>
  <c r="N17" i="2"/>
  <c r="N65" i="2"/>
  <c r="N81" i="2"/>
  <c r="N85" i="2"/>
  <c r="N75" i="2"/>
  <c r="N66" i="2"/>
  <c r="N26" i="2"/>
  <c r="N37" i="2"/>
  <c r="N29" i="2"/>
  <c r="N21" i="2"/>
  <c r="K101" i="2"/>
  <c r="K74" i="2"/>
  <c r="K38" i="2"/>
  <c r="K65" i="2"/>
  <c r="K29" i="2"/>
  <c r="K71" i="2"/>
  <c r="K35" i="2"/>
  <c r="K44" i="2"/>
  <c r="K17" i="2"/>
  <c r="K59" i="2"/>
  <c r="K14" i="2"/>
  <c r="K11" i="2"/>
  <c r="K23" i="2"/>
  <c r="K47" i="2"/>
  <c r="K62" i="2"/>
  <c r="K32" i="2"/>
  <c r="K89" i="2"/>
  <c r="K41" i="2"/>
  <c r="K86" i="2"/>
  <c r="K56" i="2"/>
  <c r="K8" i="2"/>
  <c r="K2" i="2"/>
  <c r="K83" i="2"/>
  <c r="K98" i="2"/>
  <c r="K77" i="2"/>
  <c r="K92" i="2"/>
  <c r="K20" i="2"/>
  <c r="K50" i="2"/>
  <c r="K26" i="2"/>
  <c r="K95" i="2"/>
  <c r="K80" i="2"/>
  <c r="K68" i="2"/>
  <c r="K53" i="2"/>
  <c r="K5" i="2"/>
</calcChain>
</file>

<file path=xl/sharedStrings.xml><?xml version="1.0" encoding="utf-8"?>
<sst xmlns="http://schemas.openxmlformats.org/spreadsheetml/2006/main" count="2292" uniqueCount="219">
  <si>
    <t>Soutěžní hlídka</t>
  </si>
  <si>
    <t>Členové hlídky</t>
  </si>
  <si>
    <t>1.</t>
  </si>
  <si>
    <t>2.</t>
  </si>
  <si>
    <t>Pi</t>
  </si>
  <si>
    <t>Sa</t>
  </si>
  <si>
    <t>1. Střílející:</t>
  </si>
  <si>
    <t>Střelba Pistole</t>
  </si>
  <si>
    <t>Terč č. 4</t>
  </si>
  <si>
    <t>10.</t>
  </si>
  <si>
    <t>Střelba Samopal</t>
  </si>
  <si>
    <t>zásahy</t>
  </si>
  <si>
    <t>body</t>
  </si>
  <si>
    <t>Celkem počet bodů</t>
  </si>
  <si>
    <t>2. Střílející: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</si>
  <si>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</si>
  <si>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</si>
  <si>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</si>
  <si>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</si>
  <si>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</si>
  <si>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</si>
  <si>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</si>
  <si>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</si>
  <si>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</si>
  <si>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</si>
  <si>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</si>
  <si>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</si>
  <si>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9.</t>
  </si>
  <si>
    <t>8.</t>
  </si>
  <si>
    <t>7.</t>
  </si>
  <si>
    <t>6.</t>
  </si>
  <si>
    <t>5.</t>
  </si>
  <si>
    <t>3.</t>
  </si>
  <si>
    <t>Pistole body</t>
  </si>
  <si>
    <t>Pistole pořadí</t>
  </si>
  <si>
    <t>Samopal body</t>
  </si>
  <si>
    <t>Samopal pořadí</t>
  </si>
  <si>
    <t>4.</t>
  </si>
  <si>
    <t>PŘÍJMENÍ, Jméno</t>
  </si>
  <si>
    <t>Družstvo body</t>
  </si>
  <si>
    <t>Družstvo pořadí</t>
  </si>
  <si>
    <t>SM body</t>
  </si>
  <si>
    <t>SM pořadí</t>
  </si>
  <si>
    <t>Střelba SM</t>
  </si>
  <si>
    <t>3. Střílející:</t>
  </si>
  <si>
    <t>Součet bodů Pi, Sa, SM</t>
  </si>
  <si>
    <t>SM</t>
  </si>
  <si>
    <t>Soutěžní družstvo</t>
  </si>
  <si>
    <t>23.</t>
  </si>
  <si>
    <t>24.</t>
  </si>
  <si>
    <t>25.</t>
  </si>
  <si>
    <t>26.</t>
  </si>
  <si>
    <t>27.</t>
  </si>
  <si>
    <t>28.</t>
  </si>
  <si>
    <t>29.</t>
  </si>
  <si>
    <t>30.</t>
  </si>
  <si>
    <t>Číslo družstva</t>
  </si>
  <si>
    <t>Z originálu od rtm. Pavla Dostála upravil:</t>
  </si>
  <si>
    <t>rtm. Tomáš Dušejovský</t>
  </si>
  <si>
    <t>© BATMASTER 1988 - 2013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</si>
  <si>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</si>
  <si>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</si>
  <si>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</si>
  <si>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</si>
  <si>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</si>
  <si>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</si>
  <si>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</si>
  <si>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</si>
  <si>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</si>
  <si>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</si>
  <si>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</si>
  <si>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</si>
  <si>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</si>
  <si>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</si>
  <si>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</si>
  <si>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</si>
  <si>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</si>
  <si>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</si>
  <si>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</si>
  <si>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</si>
  <si>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</si>
  <si>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</si>
  <si>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</si>
  <si>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</si>
  <si>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</si>
  <si>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</si>
  <si>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</si>
  <si>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</si>
  <si>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</si>
  <si>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</si>
  <si>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</si>
  <si>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</si>
  <si>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</si>
  <si>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</si>
  <si>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</si>
  <si>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</si>
  <si>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</si>
  <si>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</si>
  <si>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</si>
  <si>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</si>
  <si>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</si>
  <si>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</si>
  <si>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</si>
  <si>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</si>
  <si>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</si>
  <si>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82.</t>
  </si>
  <si>
    <t>84.</t>
  </si>
  <si>
    <t>85.</t>
  </si>
  <si>
    <t>86.</t>
  </si>
  <si>
    <t>Název družstva</t>
  </si>
  <si>
    <t>87.</t>
  </si>
  <si>
    <t>88.</t>
  </si>
  <si>
    <t>89.</t>
  </si>
  <si>
    <t>83.</t>
  </si>
  <si>
    <t>81.</t>
  </si>
  <si>
    <t>Místo</t>
  </si>
  <si>
    <t>Družstvo</t>
  </si>
  <si>
    <t>Ženy</t>
  </si>
  <si>
    <t>Číslo</t>
  </si>
  <si>
    <t>Jednotlivci PI</t>
  </si>
  <si>
    <t>Jednotlivci SA</t>
  </si>
  <si>
    <t>Jednotlivci SM</t>
  </si>
  <si>
    <t>Trojboj</t>
  </si>
  <si>
    <t>Pořadí Trojboj</t>
  </si>
  <si>
    <t>Body Trojboj</t>
  </si>
  <si>
    <t>Tóth Josef</t>
  </si>
  <si>
    <t>Hanáček Miroslav</t>
  </si>
  <si>
    <t>Hric Dušan</t>
  </si>
  <si>
    <t>Varadínek Jiří</t>
  </si>
  <si>
    <t>Gunčík Zdeněk</t>
  </si>
  <si>
    <t>Foršt Jaroslav</t>
  </si>
  <si>
    <t>Bendák Jiří</t>
  </si>
  <si>
    <t>Dvořáček Petr</t>
  </si>
  <si>
    <t>Gottfried Jan</t>
  </si>
  <si>
    <t>Stuchlík Vladimír</t>
  </si>
  <si>
    <t>Vízek Zdeněk</t>
  </si>
  <si>
    <t>Prášil Ladislav</t>
  </si>
  <si>
    <t>Hanák Jaromír</t>
  </si>
  <si>
    <t>Kuba Dalibor</t>
  </si>
  <si>
    <t>Vysloužil Zdeněk</t>
  </si>
  <si>
    <t>Nezhybová Milada</t>
  </si>
  <si>
    <t>Svoboda Jaroslav</t>
  </si>
  <si>
    <t>Hrubý Ladislav</t>
  </si>
  <si>
    <t>Jurda Jiří</t>
  </si>
  <si>
    <t>Vyhlídal František</t>
  </si>
  <si>
    <t>Kačírek Jaroslav</t>
  </si>
  <si>
    <t>Indra Jindřich</t>
  </si>
  <si>
    <t>Kopecký Miroslav</t>
  </si>
  <si>
    <t>Petruška Bohumil</t>
  </si>
  <si>
    <t>Zapletal Rudolf</t>
  </si>
  <si>
    <t>Lejsek František</t>
  </si>
  <si>
    <t>Kovář Jaroslav</t>
  </si>
  <si>
    <t>Daráš Miroslav</t>
  </si>
  <si>
    <t>Prvonič Peter</t>
  </si>
  <si>
    <t>Kočí Milan</t>
  </si>
  <si>
    <t>Heller Antonín</t>
  </si>
  <si>
    <t>Klepal Ladislav</t>
  </si>
  <si>
    <t>Dubeň Lubomír</t>
  </si>
  <si>
    <t>Schneider Vladimír</t>
  </si>
  <si>
    <t>Dolník Jozef</t>
  </si>
  <si>
    <t>Kavický Vladimír</t>
  </si>
  <si>
    <t>Pelech Dušan</t>
  </si>
  <si>
    <t>Mikulovský Marian</t>
  </si>
  <si>
    <t>Franko Peter</t>
  </si>
  <si>
    <t>Ješko Vladimír</t>
  </si>
  <si>
    <t>Nováková Beáta</t>
  </si>
  <si>
    <t>Kubalová Lenka</t>
  </si>
  <si>
    <t>Procházková Anna</t>
  </si>
  <si>
    <t>Vašek Milan</t>
  </si>
  <si>
    <t>Břeský Pavel</t>
  </si>
  <si>
    <t>Kořenský Jindřich</t>
  </si>
  <si>
    <t>Chládek Zdeněk</t>
  </si>
  <si>
    <t>Lánský Stanislav</t>
  </si>
  <si>
    <t>Klváček Karel</t>
  </si>
  <si>
    <t>102.pzpr</t>
  </si>
  <si>
    <t>Zlín</t>
  </si>
  <si>
    <t>Praha</t>
  </si>
  <si>
    <t>Chrudim</t>
  </si>
  <si>
    <t>Brno</t>
  </si>
  <si>
    <t>Trenčín</t>
  </si>
  <si>
    <t>Banská Bystrica</t>
  </si>
  <si>
    <t>Bratislava</t>
  </si>
  <si>
    <t>Prostějov - 1</t>
  </si>
  <si>
    <t>Zlín - 1</t>
  </si>
  <si>
    <t>KVV Holešov</t>
  </si>
  <si>
    <t>Holešov</t>
  </si>
  <si>
    <t>Olomouc 3</t>
  </si>
  <si>
    <t>Olomouc 2</t>
  </si>
  <si>
    <t>Olomouc 1</t>
  </si>
  <si>
    <t>Brno 1</t>
  </si>
  <si>
    <t>Bohatec Bohumír</t>
  </si>
  <si>
    <t>Havlíček Jan</t>
  </si>
  <si>
    <t>Pavlík Milan</t>
  </si>
  <si>
    <t>Křivánek Antonín</t>
  </si>
  <si>
    <t>Holík Vladislav</t>
  </si>
  <si>
    <t>Kopáčik Peter</t>
  </si>
  <si>
    <t>Filkorn František</t>
  </si>
  <si>
    <t>Hreha Ladislav</t>
  </si>
  <si>
    <t>Dolnik Matěj</t>
  </si>
  <si>
    <t>Bobok Štefan</t>
  </si>
  <si>
    <t>Mladěnek Vladimír</t>
  </si>
  <si>
    <t>Kozák Tomáš</t>
  </si>
  <si>
    <t>Jochman Karel</t>
  </si>
  <si>
    <t>Morkus Jaroslav</t>
  </si>
  <si>
    <t>Puťírka Josef</t>
  </si>
  <si>
    <t>Janošťík Josef</t>
  </si>
  <si>
    <t>Janík Jaroslav</t>
  </si>
  <si>
    <t>Lacina Stanislav</t>
  </si>
  <si>
    <t>Martinec Metoděj</t>
  </si>
  <si>
    <t>Dvorník Miloslav</t>
  </si>
  <si>
    <t>Dorotčín Jozef</t>
  </si>
  <si>
    <t>Paška Peter</t>
  </si>
  <si>
    <t>Michalíková Viera</t>
  </si>
  <si>
    <t>Dolniková Eva</t>
  </si>
  <si>
    <r>
      <t>M</t>
    </r>
    <r>
      <rPr>
        <sz val="11"/>
        <rFont val="Calibri"/>
        <family val="2"/>
        <charset val="238"/>
      </rPr>
      <t>ü</t>
    </r>
    <r>
      <rPr>
        <sz val="11"/>
        <rFont val="Calibri"/>
        <family val="2"/>
        <charset val="238"/>
        <scheme val="minor"/>
      </rPr>
      <t>ller Jiří</t>
    </r>
  </si>
  <si>
    <t>Bumbál Štefan</t>
  </si>
  <si>
    <t>Nové Mesto 1</t>
  </si>
  <si>
    <t>Nové Mesto 2</t>
  </si>
  <si>
    <t>Martincová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</si>
</sst>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4" borderId="0" xfId="0" applyFill="1"/>
    <xf numFmtId="0" fontId="0" fillId="4" borderId="19" xfId="0" applyFill="1" applyBorder="1"/>
    <xf numFmtId="0" fontId="0" fillId="4" borderId="0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8" borderId="11" xfId="0" applyFill="1" applyBorder="1"/>
    <xf numFmtId="0" fontId="0" fillId="8" borderId="11" xfId="0" applyFill="1" applyBorder="1" applyAlignment="1">
      <alignment horizontal="center" vertical="center"/>
    </xf>
    <xf numFmtId="0" fontId="0" fillId="0" borderId="11" xfId="0" applyFill="1" applyBorder="1"/>
    <xf numFmtId="0" fontId="0" fillId="0" borderId="1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horizontal="center" vertical="center"/>
    </xf>
    <xf numFmtId="0" fontId="0" fillId="0" borderId="37" xfId="0" applyBorder="1"/>
    <xf numFmtId="0" fontId="0" fillId="0" borderId="37" xfId="0" applyBorder="1" applyAlignment="1">
      <alignment horizontal="center" vertical="center"/>
    </xf>
    <xf numFmtId="0" fontId="0" fillId="0" borderId="37" xfId="0" applyFill="1" applyBorder="1"/>
    <xf numFmtId="0" fontId="0" fillId="0" borderId="37" xfId="0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0" fontId="0" fillId="8" borderId="26" xfId="0" applyFill="1" applyBorder="1"/>
    <xf numFmtId="0" fontId="0" fillId="8" borderId="26" xfId="0" applyFill="1" applyBorder="1" applyAlignment="1">
      <alignment horizontal="center" vertical="center"/>
    </xf>
    <xf numFmtId="0" fontId="0" fillId="8" borderId="7" xfId="0" applyFill="1" applyBorder="1"/>
    <xf numFmtId="0" fontId="0" fillId="8" borderId="7" xfId="0" applyFill="1" applyBorder="1" applyAlignment="1">
      <alignment horizontal="center" vertical="center"/>
    </xf>
    <xf numFmtId="0" fontId="0" fillId="0" borderId="26" xfId="0" applyFill="1" applyBorder="1"/>
    <xf numFmtId="0" fontId="0" fillId="0" borderId="20" xfId="0" applyBorder="1"/>
    <xf numFmtId="0" fontId="0" fillId="8" borderId="20" xfId="0" applyFill="1" applyBorder="1"/>
    <xf numFmtId="0" fontId="0" fillId="8" borderId="23" xfId="0" applyFill="1" applyBorder="1"/>
    <xf numFmtId="0" fontId="0" fillId="8" borderId="35" xfId="0" applyFill="1" applyBorder="1"/>
    <xf numFmtId="0" fontId="1" fillId="3" borderId="3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3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/>
    <xf numFmtId="0" fontId="0" fillId="0" borderId="6" xfId="0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8" fillId="8" borderId="7" xfId="0" applyFont="1" applyFill="1" applyBorder="1"/>
    <xf numFmtId="0" fontId="9" fillId="8" borderId="26" xfId="0" applyFont="1" applyFill="1" applyBorder="1"/>
    <xf numFmtId="0" fontId="9" fillId="8" borderId="11" xfId="0" applyFont="1" applyFill="1" applyBorder="1"/>
    <xf numFmtId="0" fontId="9" fillId="0" borderId="11" xfId="0" applyFont="1" applyBorder="1"/>
    <xf numFmtId="0" fontId="9" fillId="0" borderId="8" xfId="0" applyFont="1" applyBorder="1"/>
    <xf numFmtId="0" fontId="9" fillId="8" borderId="7" xfId="0" applyFont="1" applyFill="1" applyBorder="1"/>
    <xf numFmtId="0" fontId="9" fillId="0" borderId="37" xfId="0" applyFont="1" applyBorder="1"/>
    <xf numFmtId="0" fontId="2" fillId="8" borderId="45" xfId="0" applyNumberFormat="1" applyFont="1" applyFill="1" applyBorder="1" applyAlignment="1">
      <alignment horizontal="center" vertical="center"/>
    </xf>
    <xf numFmtId="0" fontId="2" fillId="8" borderId="46" xfId="0" applyNumberFormat="1" applyFont="1" applyFill="1" applyBorder="1" applyAlignment="1">
      <alignment horizontal="center" vertical="center"/>
    </xf>
    <xf numFmtId="0" fontId="2" fillId="8" borderId="48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6" borderId="56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7</xdr:row>
      <xdr:rowOff>161925</xdr:rowOff>
    </xdr:from>
    <xdr:to>
      <xdr:col>12</xdr:col>
      <xdr:colOff>333375</xdr:colOff>
      <xdr:row>14</xdr:row>
      <xdr:rowOff>123825</xdr:rowOff>
    </xdr:to>
    <xdr:pic>
      <xdr:nvPicPr>
        <xdr:cNvPr id="26627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504950"/>
          <a:ext cx="6791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workbookViewId="0">
      <pane ySplit="1" topLeftCell="A20" activePane="bottomLeft" state="frozen"/>
      <selection pane="bottomLeft" activeCell="C28" sqref="C28"/>
    </sheetView>
  </sheetViews>
  <sheetFormatPr defaultRowHeight="15" x14ac:dyDescent="0.25"/>
  <cols>
    <col min="1" max="1" width="9.28515625" style="2" bestFit="1" customWidth="1"/>
    <col min="2" max="2" width="3.5703125" customWidth="1"/>
    <col min="3" max="3" width="20.85546875" customWidth="1"/>
    <col min="4" max="10" width="9.7109375" customWidth="1"/>
    <col min="11" max="11" width="9.5703125" customWidth="1"/>
    <col min="12" max="12" width="19.5703125" bestFit="1" customWidth="1"/>
    <col min="13" max="13" width="11.85546875" style="96" bestFit="1" customWidth="1"/>
    <col min="14" max="14" width="9.140625" style="96"/>
  </cols>
  <sheetData>
    <row r="1" spans="1:14" ht="33" customHeight="1" thickBot="1" x14ac:dyDescent="0.3">
      <c r="A1" s="50" t="s">
        <v>56</v>
      </c>
      <c r="B1" s="142" t="s">
        <v>38</v>
      </c>
      <c r="C1" s="143"/>
      <c r="D1" s="51" t="s">
        <v>33</v>
      </c>
      <c r="E1" s="52" t="s">
        <v>34</v>
      </c>
      <c r="F1" s="51" t="s">
        <v>35</v>
      </c>
      <c r="G1" s="52" t="s">
        <v>36</v>
      </c>
      <c r="H1" s="51" t="s">
        <v>41</v>
      </c>
      <c r="I1" s="63" t="s">
        <v>42</v>
      </c>
      <c r="J1" s="51" t="s">
        <v>39</v>
      </c>
      <c r="K1" s="52" t="s">
        <v>40</v>
      </c>
      <c r="L1" s="93" t="s">
        <v>109</v>
      </c>
      <c r="M1" s="94" t="s">
        <v>124</v>
      </c>
      <c r="N1" s="95" t="s">
        <v>123</v>
      </c>
    </row>
    <row r="2" spans="1:14" ht="16.350000000000001" customHeight="1" x14ac:dyDescent="0.25">
      <c r="A2" s="126" t="s">
        <v>2</v>
      </c>
      <c r="B2" s="53" t="s">
        <v>2</v>
      </c>
      <c r="C2" s="37" t="s">
        <v>125</v>
      </c>
      <c r="D2" s="38">
        <f>'01'!H2</f>
        <v>43</v>
      </c>
      <c r="E2" s="38" t="str">
        <f>RANK(D2,$D$2:$D$103) &amp; "    "</f>
        <v xml:space="preserve">15    </v>
      </c>
      <c r="F2" s="38">
        <f>'01'!J2</f>
        <v>42</v>
      </c>
      <c r="G2" s="38" t="str">
        <f>RANK(F2,$F$2:$F$103) &amp; "    "</f>
        <v xml:space="preserve">19    </v>
      </c>
      <c r="H2" s="38">
        <f>'01'!L2</f>
        <v>48</v>
      </c>
      <c r="I2" s="64" t="str">
        <f>RANK(H2,$H$2:$H$103) &amp; "    "</f>
        <v xml:space="preserve">4    </v>
      </c>
      <c r="J2" s="137">
        <f>D2+D3+D4+F2+F3+F4+H2+H3+H4</f>
        <v>347</v>
      </c>
      <c r="K2" s="140" t="str">
        <f>RANK(J2,$J$2:$J$101) &amp; "    "</f>
        <v xml:space="preserve">6    </v>
      </c>
      <c r="L2" s="150" t="s">
        <v>184</v>
      </c>
      <c r="M2" s="84">
        <f>D2+F2+H2</f>
        <v>133</v>
      </c>
      <c r="N2" s="91" t="str">
        <f>RANK(M2,$M$2:$M$85) &amp; " "</f>
        <v xml:space="preserve">6 </v>
      </c>
    </row>
    <row r="3" spans="1:14" ht="16.350000000000001" customHeight="1" x14ac:dyDescent="0.25">
      <c r="A3" s="127"/>
      <c r="B3" s="54" t="s">
        <v>3</v>
      </c>
      <c r="C3" s="24" t="s">
        <v>126</v>
      </c>
      <c r="D3" s="25">
        <f>'01'!H3</f>
        <v>40</v>
      </c>
      <c r="E3" s="25" t="str">
        <f t="shared" ref="E3:E66" si="0">RANK(D3,$D$2:$D$103) &amp; "    "</f>
        <v xml:space="preserve">22    </v>
      </c>
      <c r="F3" s="25">
        <f>'01'!J3</f>
        <v>24</v>
      </c>
      <c r="G3" s="25" t="str">
        <f t="shared" ref="G3:G66" si="1">RANK(F3,$F$2:$F$103) &amp; "    "</f>
        <v xml:space="preserve">54    </v>
      </c>
      <c r="H3" s="25">
        <f>'01'!L3</f>
        <v>46</v>
      </c>
      <c r="I3" s="65" t="str">
        <f t="shared" ref="I3:I66" si="2">RANK(H3,$H$2:$H$103) &amp; "    "</f>
        <v xml:space="preserve">12    </v>
      </c>
      <c r="J3" s="138"/>
      <c r="K3" s="133"/>
      <c r="L3" s="150"/>
      <c r="M3" s="84">
        <f t="shared" ref="M3:M66" si="3">D3+F3+H3</f>
        <v>110</v>
      </c>
      <c r="N3" s="91" t="str">
        <f t="shared" ref="N3:N66" si="4">RANK(M3,$M$2:$M$85) &amp; " "</f>
        <v xml:space="preserve">31 </v>
      </c>
    </row>
    <row r="4" spans="1:14" ht="16.350000000000001" customHeight="1" thickBot="1" x14ac:dyDescent="0.3">
      <c r="A4" s="136"/>
      <c r="B4" s="55" t="s">
        <v>32</v>
      </c>
      <c r="C4" s="33" t="s">
        <v>127</v>
      </c>
      <c r="D4" s="34">
        <f>'01'!H4</f>
        <v>45</v>
      </c>
      <c r="E4" s="34" t="str">
        <f t="shared" si="0"/>
        <v xml:space="preserve">6    </v>
      </c>
      <c r="F4" s="34">
        <f>'01'!J4</f>
        <v>43</v>
      </c>
      <c r="G4" s="34" t="str">
        <f t="shared" si="1"/>
        <v xml:space="preserve">12    </v>
      </c>
      <c r="H4" s="34">
        <f>'01'!L4</f>
        <v>16</v>
      </c>
      <c r="I4" s="66" t="str">
        <f t="shared" si="2"/>
        <v xml:space="preserve">73    </v>
      </c>
      <c r="J4" s="139"/>
      <c r="K4" s="141"/>
      <c r="L4" s="150"/>
      <c r="M4" s="97">
        <f t="shared" si="3"/>
        <v>104</v>
      </c>
      <c r="N4" s="98" t="str">
        <f t="shared" si="4"/>
        <v xml:space="preserve">33 </v>
      </c>
    </row>
    <row r="5" spans="1:14" ht="16.350000000000001" customHeight="1" x14ac:dyDescent="0.25">
      <c r="A5" s="114" t="s">
        <v>3</v>
      </c>
      <c r="B5" s="56" t="s">
        <v>37</v>
      </c>
      <c r="C5" s="41" t="s">
        <v>190</v>
      </c>
      <c r="D5" s="42">
        <f>'02'!H2</f>
        <v>39</v>
      </c>
      <c r="E5" s="42" t="str">
        <f t="shared" si="0"/>
        <v xml:space="preserve">26    </v>
      </c>
      <c r="F5" s="42">
        <f>'02'!J2</f>
        <v>30</v>
      </c>
      <c r="G5" s="42" t="str">
        <f t="shared" si="1"/>
        <v xml:space="preserve">44    </v>
      </c>
      <c r="H5" s="42">
        <f>'02'!L2</f>
        <v>42</v>
      </c>
      <c r="I5" s="67" t="str">
        <f t="shared" si="2"/>
        <v xml:space="preserve">37    </v>
      </c>
      <c r="J5" s="117">
        <f t="shared" ref="J5" si="5">D5+D6+D7+F5+F6+F7+H5+H6+H7</f>
        <v>284</v>
      </c>
      <c r="K5" s="120" t="str">
        <f t="shared" ref="K5" si="6">RANK(J5,$J$2:$J$101) &amp; "    "</f>
        <v xml:space="preserve">15    </v>
      </c>
      <c r="L5" s="123" t="s">
        <v>184</v>
      </c>
      <c r="M5" s="101">
        <f t="shared" si="3"/>
        <v>111</v>
      </c>
      <c r="N5" s="102" t="str">
        <f t="shared" si="4"/>
        <v xml:space="preserve">29 </v>
      </c>
    </row>
    <row r="6" spans="1:14" ht="16.350000000000001" customHeight="1" x14ac:dyDescent="0.25">
      <c r="A6" s="115"/>
      <c r="B6" s="57" t="s">
        <v>31</v>
      </c>
      <c r="C6" s="26" t="s">
        <v>128</v>
      </c>
      <c r="D6" s="27">
        <f>'02'!H3</f>
        <v>26</v>
      </c>
      <c r="E6" s="27" t="str">
        <f t="shared" si="0"/>
        <v xml:space="preserve">39    </v>
      </c>
      <c r="F6" s="27">
        <f>'02'!J3</f>
        <v>6</v>
      </c>
      <c r="G6" s="27" t="str">
        <f t="shared" si="1"/>
        <v xml:space="preserve">68    </v>
      </c>
      <c r="H6" s="27">
        <f>'02'!L3</f>
        <v>37</v>
      </c>
      <c r="I6" s="68" t="str">
        <f t="shared" si="2"/>
        <v xml:space="preserve">53    </v>
      </c>
      <c r="J6" s="118"/>
      <c r="K6" s="121"/>
      <c r="L6" s="124"/>
      <c r="M6" s="103">
        <f t="shared" si="3"/>
        <v>69</v>
      </c>
      <c r="N6" s="104" t="str">
        <f t="shared" si="4"/>
        <v xml:space="preserve">59 </v>
      </c>
    </row>
    <row r="7" spans="1:14" ht="16.350000000000001" customHeight="1" thickBot="1" x14ac:dyDescent="0.3">
      <c r="A7" s="116"/>
      <c r="B7" s="58" t="s">
        <v>30</v>
      </c>
      <c r="C7" s="43" t="s">
        <v>129</v>
      </c>
      <c r="D7" s="44">
        <f>'02'!H4</f>
        <v>33</v>
      </c>
      <c r="E7" s="44" t="str">
        <f t="shared" si="0"/>
        <v xml:space="preserve">34    </v>
      </c>
      <c r="F7" s="44">
        <f>'02'!J4</f>
        <v>38</v>
      </c>
      <c r="G7" s="44" t="str">
        <f t="shared" si="1"/>
        <v xml:space="preserve">29    </v>
      </c>
      <c r="H7" s="44">
        <f>'02'!L4</f>
        <v>33</v>
      </c>
      <c r="I7" s="69" t="str">
        <f t="shared" si="2"/>
        <v xml:space="preserve">56    </v>
      </c>
      <c r="J7" s="119"/>
      <c r="K7" s="122"/>
      <c r="L7" s="125"/>
      <c r="M7" s="105">
        <f t="shared" si="3"/>
        <v>104</v>
      </c>
      <c r="N7" s="106" t="str">
        <f t="shared" si="4"/>
        <v xml:space="preserve">33 </v>
      </c>
    </row>
    <row r="8" spans="1:14" ht="16.350000000000001" customHeight="1" x14ac:dyDescent="0.25">
      <c r="A8" s="135" t="s">
        <v>32</v>
      </c>
      <c r="B8" s="53" t="s">
        <v>29</v>
      </c>
      <c r="C8" s="37" t="s">
        <v>130</v>
      </c>
      <c r="D8" s="38">
        <f>'03'!H2</f>
        <v>0</v>
      </c>
      <c r="E8" s="38" t="str">
        <f t="shared" si="0"/>
        <v xml:space="preserve">72    </v>
      </c>
      <c r="F8" s="38">
        <f>'03'!J2</f>
        <v>29</v>
      </c>
      <c r="G8" s="38" t="str">
        <f t="shared" si="1"/>
        <v xml:space="preserve">47    </v>
      </c>
      <c r="H8" s="38">
        <f>'03'!L2</f>
        <v>43</v>
      </c>
      <c r="I8" s="64" t="str">
        <f t="shared" si="2"/>
        <v xml:space="preserve">27    </v>
      </c>
      <c r="J8" s="137">
        <f t="shared" ref="J8" si="7">D8+D9+D10+F8+F9+F10+H8+H9+H10</f>
        <v>170</v>
      </c>
      <c r="K8" s="140" t="str">
        <f t="shared" ref="K8" si="8">RANK(J8,$J$2:$J$101) &amp; "    "</f>
        <v xml:space="preserve">25    </v>
      </c>
      <c r="L8" s="150" t="s">
        <v>189</v>
      </c>
      <c r="M8" s="99">
        <f t="shared" si="3"/>
        <v>72</v>
      </c>
      <c r="N8" s="100" t="str">
        <f t="shared" si="4"/>
        <v xml:space="preserve">55 </v>
      </c>
    </row>
    <row r="9" spans="1:14" ht="16.350000000000001" customHeight="1" x14ac:dyDescent="0.25">
      <c r="A9" s="127"/>
      <c r="B9" s="54" t="s">
        <v>28</v>
      </c>
      <c r="C9" s="24" t="s">
        <v>131</v>
      </c>
      <c r="D9" s="25">
        <f>'03'!H3</f>
        <v>13</v>
      </c>
      <c r="E9" s="25" t="str">
        <f t="shared" si="0"/>
        <v xml:space="preserve">58    </v>
      </c>
      <c r="F9" s="25">
        <f>'03'!J3</f>
        <v>16</v>
      </c>
      <c r="G9" s="25" t="str">
        <f t="shared" si="1"/>
        <v xml:space="preserve">60    </v>
      </c>
      <c r="H9" s="25">
        <f>'03'!L3</f>
        <v>27</v>
      </c>
      <c r="I9" s="65" t="str">
        <f t="shared" si="2"/>
        <v xml:space="preserve">65    </v>
      </c>
      <c r="J9" s="138"/>
      <c r="K9" s="133"/>
      <c r="L9" s="150"/>
      <c r="M9" s="84">
        <f t="shared" si="3"/>
        <v>56</v>
      </c>
      <c r="N9" s="91" t="str">
        <f t="shared" si="4"/>
        <v xml:space="preserve">67 </v>
      </c>
    </row>
    <row r="10" spans="1:14" ht="16.350000000000001" customHeight="1" thickBot="1" x14ac:dyDescent="0.3">
      <c r="A10" s="136"/>
      <c r="B10" s="55" t="s">
        <v>27</v>
      </c>
      <c r="C10" s="33" t="s">
        <v>132</v>
      </c>
      <c r="D10" s="34">
        <f>'03'!H4</f>
        <v>0</v>
      </c>
      <c r="E10" s="34" t="str">
        <f t="shared" si="0"/>
        <v xml:space="preserve">72    </v>
      </c>
      <c r="F10" s="34">
        <f>'03'!J4</f>
        <v>6</v>
      </c>
      <c r="G10" s="34" t="str">
        <f t="shared" si="1"/>
        <v xml:space="preserve">68    </v>
      </c>
      <c r="H10" s="34">
        <f>'03'!L4</f>
        <v>36</v>
      </c>
      <c r="I10" s="66" t="str">
        <f t="shared" si="2"/>
        <v xml:space="preserve">54    </v>
      </c>
      <c r="J10" s="139"/>
      <c r="K10" s="141"/>
      <c r="L10" s="150"/>
      <c r="M10" s="97">
        <f t="shared" si="3"/>
        <v>42</v>
      </c>
      <c r="N10" s="98" t="str">
        <f t="shared" si="4"/>
        <v xml:space="preserve">73 </v>
      </c>
    </row>
    <row r="11" spans="1:14" ht="16.350000000000001" customHeight="1" x14ac:dyDescent="0.25">
      <c r="A11" s="114" t="s">
        <v>37</v>
      </c>
      <c r="B11" s="56" t="s">
        <v>9</v>
      </c>
      <c r="C11" s="41" t="s">
        <v>133</v>
      </c>
      <c r="D11" s="42">
        <f>'04'!H2</f>
        <v>9</v>
      </c>
      <c r="E11" s="42" t="str">
        <f t="shared" si="0"/>
        <v xml:space="preserve">61    </v>
      </c>
      <c r="F11" s="42">
        <f>'04'!J2</f>
        <v>36</v>
      </c>
      <c r="G11" s="42" t="str">
        <f t="shared" si="1"/>
        <v xml:space="preserve">35    </v>
      </c>
      <c r="H11" s="42">
        <f>'04'!L2</f>
        <v>42</v>
      </c>
      <c r="I11" s="67" t="str">
        <f t="shared" si="2"/>
        <v xml:space="preserve">37    </v>
      </c>
      <c r="J11" s="117">
        <f t="shared" ref="J11" si="9">D11+D12+D13+F11+F12+F13+H11+H12+H13</f>
        <v>298</v>
      </c>
      <c r="K11" s="120" t="str">
        <f t="shared" ref="K11" si="10">RANK(J11,$J$2:$J$101) &amp; "    "</f>
        <v xml:space="preserve">13    </v>
      </c>
      <c r="L11" s="123" t="s">
        <v>188</v>
      </c>
      <c r="M11" s="101">
        <f t="shared" si="3"/>
        <v>87</v>
      </c>
      <c r="N11" s="102" t="str">
        <f t="shared" si="4"/>
        <v xml:space="preserve">50 </v>
      </c>
    </row>
    <row r="12" spans="1:14" ht="16.350000000000001" customHeight="1" x14ac:dyDescent="0.25">
      <c r="A12" s="115"/>
      <c r="B12" s="57" t="s">
        <v>26</v>
      </c>
      <c r="C12" s="26" t="s">
        <v>134</v>
      </c>
      <c r="D12" s="27">
        <f>'04'!H3</f>
        <v>23</v>
      </c>
      <c r="E12" s="27" t="str">
        <f t="shared" si="0"/>
        <v xml:space="preserve">44    </v>
      </c>
      <c r="F12" s="27">
        <f>'04'!J3</f>
        <v>40</v>
      </c>
      <c r="G12" s="27" t="str">
        <f t="shared" si="1"/>
        <v xml:space="preserve">22    </v>
      </c>
      <c r="H12" s="27">
        <f>'04'!L3</f>
        <v>49</v>
      </c>
      <c r="I12" s="68" t="str">
        <f t="shared" si="2"/>
        <v xml:space="preserve">1    </v>
      </c>
      <c r="J12" s="118"/>
      <c r="K12" s="121"/>
      <c r="L12" s="124"/>
      <c r="M12" s="103">
        <f t="shared" si="3"/>
        <v>112</v>
      </c>
      <c r="N12" s="104" t="str">
        <f t="shared" si="4"/>
        <v xml:space="preserve">28 </v>
      </c>
    </row>
    <row r="13" spans="1:14" ht="16.350000000000001" customHeight="1" thickBot="1" x14ac:dyDescent="0.3">
      <c r="A13" s="116"/>
      <c r="B13" s="58" t="s">
        <v>25</v>
      </c>
      <c r="C13" s="43" t="s">
        <v>135</v>
      </c>
      <c r="D13" s="44">
        <f>'04'!H4</f>
        <v>35</v>
      </c>
      <c r="E13" s="44" t="str">
        <f t="shared" si="0"/>
        <v xml:space="preserve">29    </v>
      </c>
      <c r="F13" s="44">
        <f>'04'!J4</f>
        <v>29</v>
      </c>
      <c r="G13" s="44" t="str">
        <f t="shared" si="1"/>
        <v xml:space="preserve">47    </v>
      </c>
      <c r="H13" s="44">
        <f>'04'!L4</f>
        <v>35</v>
      </c>
      <c r="I13" s="69" t="str">
        <f t="shared" si="2"/>
        <v xml:space="preserve">55    </v>
      </c>
      <c r="J13" s="119"/>
      <c r="K13" s="122"/>
      <c r="L13" s="125"/>
      <c r="M13" s="105">
        <f t="shared" si="3"/>
        <v>99</v>
      </c>
      <c r="N13" s="106" t="str">
        <f t="shared" si="4"/>
        <v xml:space="preserve">39 </v>
      </c>
    </row>
    <row r="14" spans="1:14" ht="16.350000000000001" customHeight="1" x14ac:dyDescent="0.25">
      <c r="A14" s="135" t="s">
        <v>31</v>
      </c>
      <c r="B14" s="53" t="s">
        <v>24</v>
      </c>
      <c r="C14" s="37" t="s">
        <v>136</v>
      </c>
      <c r="D14" s="38">
        <f>'05'!H2</f>
        <v>15</v>
      </c>
      <c r="E14" s="38" t="str">
        <f t="shared" si="0"/>
        <v xml:space="preserve">56    </v>
      </c>
      <c r="F14" s="38">
        <f>'05'!J2</f>
        <v>6</v>
      </c>
      <c r="G14" s="38" t="str">
        <f t="shared" si="1"/>
        <v xml:space="preserve">68    </v>
      </c>
      <c r="H14" s="38">
        <f>'05'!L2</f>
        <v>19</v>
      </c>
      <c r="I14" s="64" t="str">
        <f t="shared" si="2"/>
        <v xml:space="preserve">72    </v>
      </c>
      <c r="J14" s="137">
        <f t="shared" ref="J14" si="11">D14+D15+D16+F14+F15+F16+H14+H15+H16</f>
        <v>175</v>
      </c>
      <c r="K14" s="140" t="str">
        <f t="shared" ref="K14" si="12">RANK(J14,$J$2:$J$101) &amp; "    "</f>
        <v xml:space="preserve">24    </v>
      </c>
      <c r="L14" s="150" t="s">
        <v>187</v>
      </c>
      <c r="M14" s="99">
        <f t="shared" si="3"/>
        <v>40</v>
      </c>
      <c r="N14" s="100" t="str">
        <f t="shared" si="4"/>
        <v xml:space="preserve">76 </v>
      </c>
    </row>
    <row r="15" spans="1:14" ht="16.350000000000001" customHeight="1" x14ac:dyDescent="0.25">
      <c r="A15" s="127"/>
      <c r="B15" s="54" t="s">
        <v>23</v>
      </c>
      <c r="C15" s="24" t="s">
        <v>137</v>
      </c>
      <c r="D15" s="25">
        <f>'05'!H3</f>
        <v>15</v>
      </c>
      <c r="E15" s="25" t="str">
        <f t="shared" si="0"/>
        <v xml:space="preserve">56    </v>
      </c>
      <c r="F15" s="25">
        <f>'05'!J3</f>
        <v>18</v>
      </c>
      <c r="G15" s="25" t="str">
        <f t="shared" si="1"/>
        <v xml:space="preserve">59    </v>
      </c>
      <c r="H15" s="25">
        <f>'05'!L3</f>
        <v>43</v>
      </c>
      <c r="I15" s="65" t="str">
        <f t="shared" si="2"/>
        <v xml:space="preserve">27    </v>
      </c>
      <c r="J15" s="138"/>
      <c r="K15" s="133"/>
      <c r="L15" s="150"/>
      <c r="M15" s="84">
        <f t="shared" si="3"/>
        <v>76</v>
      </c>
      <c r="N15" s="91" t="str">
        <f t="shared" si="4"/>
        <v xml:space="preserve">54 </v>
      </c>
    </row>
    <row r="16" spans="1:14" ht="16.350000000000001" customHeight="1" thickBot="1" x14ac:dyDescent="0.3">
      <c r="A16" s="136"/>
      <c r="B16" s="55" t="s">
        <v>22</v>
      </c>
      <c r="C16" s="33" t="s">
        <v>138</v>
      </c>
      <c r="D16" s="34">
        <f>'05'!H4</f>
        <v>21</v>
      </c>
      <c r="E16" s="34" t="str">
        <f t="shared" si="0"/>
        <v xml:space="preserve">50    </v>
      </c>
      <c r="F16" s="34">
        <f>'05'!J4</f>
        <v>23</v>
      </c>
      <c r="G16" s="34" t="str">
        <f t="shared" si="1"/>
        <v xml:space="preserve">56    </v>
      </c>
      <c r="H16" s="34">
        <f>'05'!L4</f>
        <v>15</v>
      </c>
      <c r="I16" s="66" t="str">
        <f t="shared" si="2"/>
        <v xml:space="preserve">74    </v>
      </c>
      <c r="J16" s="139"/>
      <c r="K16" s="141"/>
      <c r="L16" s="150"/>
      <c r="M16" s="97">
        <f t="shared" si="3"/>
        <v>59</v>
      </c>
      <c r="N16" s="98" t="str">
        <f t="shared" si="4"/>
        <v xml:space="preserve">64 </v>
      </c>
    </row>
    <row r="17" spans="1:14" ht="16.350000000000001" customHeight="1" x14ac:dyDescent="0.25">
      <c r="A17" s="114" t="s">
        <v>30</v>
      </c>
      <c r="B17" s="56" t="s">
        <v>21</v>
      </c>
      <c r="C17" s="108" t="s">
        <v>191</v>
      </c>
      <c r="D17" s="42">
        <f>'06'!H2</f>
        <v>8</v>
      </c>
      <c r="E17" s="42" t="str">
        <f t="shared" si="0"/>
        <v xml:space="preserve">62    </v>
      </c>
      <c r="F17" s="42">
        <f>'06'!J2</f>
        <v>34</v>
      </c>
      <c r="G17" s="42" t="str">
        <f t="shared" si="1"/>
        <v xml:space="preserve">39    </v>
      </c>
      <c r="H17" s="42">
        <f>'06'!L2</f>
        <v>43</v>
      </c>
      <c r="I17" s="67" t="str">
        <f t="shared" si="2"/>
        <v xml:space="preserve">27    </v>
      </c>
      <c r="J17" s="117">
        <f t="shared" ref="J17" si="13">D17+D18+D19+F17+F18+F19+H17+H18+H19</f>
        <v>204</v>
      </c>
      <c r="K17" s="120" t="str">
        <f t="shared" ref="K17" si="14">RANK(J17,$J$2:$J$101) &amp; "    "</f>
        <v xml:space="preserve">21    </v>
      </c>
      <c r="L17" s="123" t="s">
        <v>186</v>
      </c>
      <c r="M17" s="101">
        <f t="shared" si="3"/>
        <v>85</v>
      </c>
      <c r="N17" s="102" t="str">
        <f t="shared" si="4"/>
        <v xml:space="preserve">51 </v>
      </c>
    </row>
    <row r="18" spans="1:14" ht="16.350000000000001" customHeight="1" x14ac:dyDescent="0.25">
      <c r="A18" s="115"/>
      <c r="B18" s="57" t="s">
        <v>20</v>
      </c>
      <c r="C18" s="26" t="s">
        <v>139</v>
      </c>
      <c r="D18" s="27">
        <f>'06'!H3</f>
        <v>6</v>
      </c>
      <c r="E18" s="27" t="str">
        <f t="shared" si="0"/>
        <v xml:space="preserve">67    </v>
      </c>
      <c r="F18" s="27">
        <f>'06'!J3</f>
        <v>22</v>
      </c>
      <c r="G18" s="27" t="str">
        <f t="shared" si="1"/>
        <v xml:space="preserve">57    </v>
      </c>
      <c r="H18" s="27">
        <f>'06'!L3</f>
        <v>30</v>
      </c>
      <c r="I18" s="68" t="str">
        <f t="shared" si="2"/>
        <v xml:space="preserve">59    </v>
      </c>
      <c r="J18" s="118"/>
      <c r="K18" s="121"/>
      <c r="L18" s="124"/>
      <c r="M18" s="103">
        <f t="shared" si="3"/>
        <v>58</v>
      </c>
      <c r="N18" s="104" t="str">
        <f t="shared" si="4"/>
        <v xml:space="preserve">66 </v>
      </c>
    </row>
    <row r="19" spans="1:14" ht="16.350000000000001" customHeight="1" thickBot="1" x14ac:dyDescent="0.3">
      <c r="A19" s="116"/>
      <c r="B19" s="58" t="s">
        <v>19</v>
      </c>
      <c r="C19" s="43" t="s">
        <v>140</v>
      </c>
      <c r="D19" s="44">
        <f>'06'!H4</f>
        <v>8</v>
      </c>
      <c r="E19" s="44" t="str">
        <f t="shared" si="0"/>
        <v xml:space="preserve">62    </v>
      </c>
      <c r="F19" s="44">
        <f>'06'!J4</f>
        <v>27</v>
      </c>
      <c r="G19" s="44" t="str">
        <f t="shared" si="1"/>
        <v xml:space="preserve">49    </v>
      </c>
      <c r="H19" s="44">
        <f>'06'!L4</f>
        <v>26</v>
      </c>
      <c r="I19" s="69" t="str">
        <f t="shared" si="2"/>
        <v xml:space="preserve">66    </v>
      </c>
      <c r="J19" s="119"/>
      <c r="K19" s="122"/>
      <c r="L19" s="125"/>
      <c r="M19" s="105">
        <f t="shared" si="3"/>
        <v>61</v>
      </c>
      <c r="N19" s="106" t="str">
        <f t="shared" si="4"/>
        <v xml:space="preserve">62 </v>
      </c>
    </row>
    <row r="20" spans="1:14" ht="16.350000000000001" customHeight="1" x14ac:dyDescent="0.25">
      <c r="A20" s="135" t="s">
        <v>29</v>
      </c>
      <c r="B20" s="53" t="s">
        <v>18</v>
      </c>
      <c r="C20" s="37" t="s">
        <v>141</v>
      </c>
      <c r="D20" s="38">
        <f>'07'!H2</f>
        <v>31</v>
      </c>
      <c r="E20" s="38" t="str">
        <f t="shared" si="0"/>
        <v xml:space="preserve">35    </v>
      </c>
      <c r="F20" s="38">
        <f>'07'!J2</f>
        <v>45</v>
      </c>
      <c r="G20" s="38" t="str">
        <f t="shared" si="1"/>
        <v xml:space="preserve">4    </v>
      </c>
      <c r="H20" s="38">
        <f>'07'!L2</f>
        <v>42</v>
      </c>
      <c r="I20" s="64" t="str">
        <f t="shared" si="2"/>
        <v xml:space="preserve">37    </v>
      </c>
      <c r="J20" s="137">
        <f t="shared" ref="J20" si="15">D20+D21+D22+F20+F21+F22+H20+H21+H22</f>
        <v>331</v>
      </c>
      <c r="K20" s="140" t="str">
        <f t="shared" ref="K20" si="16">RANK(J20,$J$2:$J$101) &amp; "    "</f>
        <v xml:space="preserve">7    </v>
      </c>
      <c r="L20" s="150" t="s">
        <v>185</v>
      </c>
      <c r="M20" s="99">
        <f t="shared" si="3"/>
        <v>118</v>
      </c>
      <c r="N20" s="100" t="str">
        <f t="shared" si="4"/>
        <v xml:space="preserve">19 </v>
      </c>
    </row>
    <row r="21" spans="1:14" ht="16.350000000000001" customHeight="1" x14ac:dyDescent="0.25">
      <c r="A21" s="127"/>
      <c r="B21" s="54" t="s">
        <v>17</v>
      </c>
      <c r="C21" s="24" t="s">
        <v>142</v>
      </c>
      <c r="D21" s="25">
        <f>'07'!H3</f>
        <v>26</v>
      </c>
      <c r="E21" s="25" t="str">
        <f t="shared" si="0"/>
        <v xml:space="preserve">39    </v>
      </c>
      <c r="F21" s="25">
        <f>'07'!J3</f>
        <v>44</v>
      </c>
      <c r="G21" s="25" t="str">
        <f t="shared" si="1"/>
        <v xml:space="preserve">9    </v>
      </c>
      <c r="H21" s="25">
        <f>'07'!L3</f>
        <v>26</v>
      </c>
      <c r="I21" s="65" t="str">
        <f t="shared" si="2"/>
        <v xml:space="preserve">66    </v>
      </c>
      <c r="J21" s="138"/>
      <c r="K21" s="133"/>
      <c r="L21" s="150"/>
      <c r="M21" s="84">
        <f t="shared" si="3"/>
        <v>96</v>
      </c>
      <c r="N21" s="91" t="str">
        <f t="shared" si="4"/>
        <v xml:space="preserve">42 </v>
      </c>
    </row>
    <row r="22" spans="1:14" ht="16.350000000000001" customHeight="1" thickBot="1" x14ac:dyDescent="0.3">
      <c r="A22" s="136"/>
      <c r="B22" s="55" t="s">
        <v>16</v>
      </c>
      <c r="C22" s="113" t="s">
        <v>214</v>
      </c>
      <c r="D22" s="34">
        <f>'07'!H4</f>
        <v>35</v>
      </c>
      <c r="E22" s="34" t="str">
        <f t="shared" si="0"/>
        <v xml:space="preserve">29    </v>
      </c>
      <c r="F22" s="34">
        <f>'07'!J4</f>
        <v>38</v>
      </c>
      <c r="G22" s="34" t="str">
        <f t="shared" si="1"/>
        <v xml:space="preserve">29    </v>
      </c>
      <c r="H22" s="34">
        <f>'07'!L4</f>
        <v>44</v>
      </c>
      <c r="I22" s="66" t="str">
        <f t="shared" si="2"/>
        <v xml:space="preserve">19    </v>
      </c>
      <c r="J22" s="139"/>
      <c r="K22" s="141"/>
      <c r="L22" s="150"/>
      <c r="M22" s="97">
        <f t="shared" si="3"/>
        <v>117</v>
      </c>
      <c r="N22" s="98" t="str">
        <f t="shared" si="4"/>
        <v xml:space="preserve">21 </v>
      </c>
    </row>
    <row r="23" spans="1:14" ht="16.350000000000001" customHeight="1" x14ac:dyDescent="0.25">
      <c r="A23" s="114" t="s">
        <v>28</v>
      </c>
      <c r="B23" s="56" t="s">
        <v>15</v>
      </c>
      <c r="C23" s="41" t="s">
        <v>143</v>
      </c>
      <c r="D23" s="42">
        <f>'08'!H2</f>
        <v>42</v>
      </c>
      <c r="E23" s="42" t="str">
        <f t="shared" si="0"/>
        <v xml:space="preserve">17    </v>
      </c>
      <c r="F23" s="42">
        <f>'08'!J2</f>
        <v>14</v>
      </c>
      <c r="G23" s="42" t="str">
        <f t="shared" si="1"/>
        <v xml:space="preserve">65    </v>
      </c>
      <c r="H23" s="42">
        <f>'08'!L2</f>
        <v>42</v>
      </c>
      <c r="I23" s="67" t="str">
        <f t="shared" si="2"/>
        <v xml:space="preserve">37    </v>
      </c>
      <c r="J23" s="117">
        <f t="shared" ref="J23" si="17">D23+D24+D25+F23+F24+F25+H23+H24+H25</f>
        <v>221</v>
      </c>
      <c r="K23" s="120" t="str">
        <f t="shared" ref="K23" si="18">RANK(J23,$J$2:$J$101) &amp; "    "</f>
        <v xml:space="preserve">20    </v>
      </c>
      <c r="L23" s="123" t="s">
        <v>184</v>
      </c>
      <c r="M23" s="101">
        <f t="shared" si="3"/>
        <v>98</v>
      </c>
      <c r="N23" s="102" t="str">
        <f t="shared" si="4"/>
        <v xml:space="preserve">41 </v>
      </c>
    </row>
    <row r="24" spans="1:14" ht="16.350000000000001" customHeight="1" x14ac:dyDescent="0.25">
      <c r="A24" s="115"/>
      <c r="B24" s="57" t="s">
        <v>48</v>
      </c>
      <c r="C24" s="109" t="s">
        <v>192</v>
      </c>
      <c r="D24" s="27">
        <f>'08'!H3</f>
        <v>40</v>
      </c>
      <c r="E24" s="27" t="str">
        <f t="shared" si="0"/>
        <v xml:space="preserve">22    </v>
      </c>
      <c r="F24" s="27">
        <f>'08'!J3</f>
        <v>0</v>
      </c>
      <c r="G24" s="27" t="str">
        <f t="shared" si="1"/>
        <v xml:space="preserve">72    </v>
      </c>
      <c r="H24" s="27">
        <f>'08'!L3</f>
        <v>30</v>
      </c>
      <c r="I24" s="68" t="str">
        <f t="shared" si="2"/>
        <v xml:space="preserve">59    </v>
      </c>
      <c r="J24" s="118"/>
      <c r="K24" s="121"/>
      <c r="L24" s="124"/>
      <c r="M24" s="103">
        <f t="shared" si="3"/>
        <v>70</v>
      </c>
      <c r="N24" s="104" t="str">
        <f t="shared" si="4"/>
        <v xml:space="preserve">58 </v>
      </c>
    </row>
    <row r="25" spans="1:14" ht="16.350000000000001" customHeight="1" thickBot="1" x14ac:dyDescent="0.3">
      <c r="A25" s="116"/>
      <c r="B25" s="58" t="s">
        <v>49</v>
      </c>
      <c r="C25" s="43" t="s">
        <v>144</v>
      </c>
      <c r="D25" s="44">
        <f>'08'!H4</f>
        <v>22</v>
      </c>
      <c r="E25" s="44" t="str">
        <f t="shared" si="0"/>
        <v xml:space="preserve">47    </v>
      </c>
      <c r="F25" s="44">
        <f>'08'!J4</f>
        <v>0</v>
      </c>
      <c r="G25" s="44" t="str">
        <f t="shared" si="1"/>
        <v xml:space="preserve">72    </v>
      </c>
      <c r="H25" s="44">
        <f>'08'!L4</f>
        <v>31</v>
      </c>
      <c r="I25" s="69" t="str">
        <f t="shared" si="2"/>
        <v xml:space="preserve">58    </v>
      </c>
      <c r="J25" s="119"/>
      <c r="K25" s="122"/>
      <c r="L25" s="125"/>
      <c r="M25" s="105">
        <f t="shared" si="3"/>
        <v>53</v>
      </c>
      <c r="N25" s="106" t="str">
        <f t="shared" si="4"/>
        <v xml:space="preserve">69 </v>
      </c>
    </row>
    <row r="26" spans="1:14" ht="16.350000000000001" customHeight="1" x14ac:dyDescent="0.25">
      <c r="A26" s="135" t="s">
        <v>27</v>
      </c>
      <c r="B26" s="53" t="s">
        <v>50</v>
      </c>
      <c r="C26" s="37" t="s">
        <v>145</v>
      </c>
      <c r="D26" s="38">
        <f>'09'!H2</f>
        <v>48</v>
      </c>
      <c r="E26" s="38" t="str">
        <f t="shared" si="0"/>
        <v xml:space="preserve">1    </v>
      </c>
      <c r="F26" s="38">
        <f>'09'!J2</f>
        <v>34</v>
      </c>
      <c r="G26" s="38" t="str">
        <f t="shared" si="1"/>
        <v xml:space="preserve">39    </v>
      </c>
      <c r="H26" s="38">
        <f>'09'!L2</f>
        <v>46</v>
      </c>
      <c r="I26" s="64" t="str">
        <f t="shared" si="2"/>
        <v xml:space="preserve">12    </v>
      </c>
      <c r="J26" s="137">
        <f t="shared" ref="J26" si="19">D26+D27+D28+F26+F27+F28+H26+H27+H28</f>
        <v>353</v>
      </c>
      <c r="K26" s="140" t="str">
        <f t="shared" ref="K26" si="20">RANK(J26,$J$2:$J$101) &amp; "    "</f>
        <v xml:space="preserve">5    </v>
      </c>
      <c r="L26" s="150" t="s">
        <v>183</v>
      </c>
      <c r="M26" s="99">
        <f t="shared" si="3"/>
        <v>128</v>
      </c>
      <c r="N26" s="100" t="str">
        <f t="shared" si="4"/>
        <v xml:space="preserve">12 </v>
      </c>
    </row>
    <row r="27" spans="1:14" ht="16.350000000000001" customHeight="1" x14ac:dyDescent="0.25">
      <c r="A27" s="127"/>
      <c r="B27" s="54" t="s">
        <v>51</v>
      </c>
      <c r="C27" s="110" t="s">
        <v>146</v>
      </c>
      <c r="D27" s="25">
        <f>'09'!H3</f>
        <v>37</v>
      </c>
      <c r="E27" s="25" t="str">
        <f t="shared" si="0"/>
        <v xml:space="preserve">27    </v>
      </c>
      <c r="F27" s="25">
        <f>'09'!J3</f>
        <v>34</v>
      </c>
      <c r="G27" s="25" t="str">
        <f t="shared" si="1"/>
        <v xml:space="preserve">39    </v>
      </c>
      <c r="H27" s="25">
        <f>'09'!L3</f>
        <v>33</v>
      </c>
      <c r="I27" s="65" t="str">
        <f t="shared" si="2"/>
        <v xml:space="preserve">56    </v>
      </c>
      <c r="J27" s="138"/>
      <c r="K27" s="133"/>
      <c r="L27" s="150"/>
      <c r="M27" s="84">
        <f t="shared" si="3"/>
        <v>104</v>
      </c>
      <c r="N27" s="91" t="str">
        <f t="shared" si="4"/>
        <v xml:space="preserve">33 </v>
      </c>
    </row>
    <row r="28" spans="1:14" ht="16.350000000000001" customHeight="1" thickBot="1" x14ac:dyDescent="0.3">
      <c r="A28" s="136"/>
      <c r="B28" s="55" t="s">
        <v>52</v>
      </c>
      <c r="C28" s="33" t="s">
        <v>147</v>
      </c>
      <c r="D28" s="34">
        <f>'09'!H4</f>
        <v>34</v>
      </c>
      <c r="E28" s="34" t="str">
        <f t="shared" si="0"/>
        <v xml:space="preserve">31    </v>
      </c>
      <c r="F28" s="34">
        <f>'09'!J4</f>
        <v>43</v>
      </c>
      <c r="G28" s="34" t="str">
        <f t="shared" si="1"/>
        <v xml:space="preserve">12    </v>
      </c>
      <c r="H28" s="34">
        <f>'09'!L4</f>
        <v>44</v>
      </c>
      <c r="I28" s="66" t="str">
        <f t="shared" si="2"/>
        <v xml:space="preserve">19    </v>
      </c>
      <c r="J28" s="139"/>
      <c r="K28" s="141"/>
      <c r="L28" s="150"/>
      <c r="M28" s="97">
        <f t="shared" si="3"/>
        <v>121</v>
      </c>
      <c r="N28" s="98" t="str">
        <f t="shared" si="4"/>
        <v xml:space="preserve">17 </v>
      </c>
    </row>
    <row r="29" spans="1:14" ht="16.350000000000001" customHeight="1" x14ac:dyDescent="0.25">
      <c r="A29" s="114" t="s">
        <v>9</v>
      </c>
      <c r="B29" s="56" t="s">
        <v>53</v>
      </c>
      <c r="C29" s="41" t="s">
        <v>148</v>
      </c>
      <c r="D29" s="42">
        <f>'10'!H2</f>
        <v>44</v>
      </c>
      <c r="E29" s="42" t="str">
        <f t="shared" si="0"/>
        <v xml:space="preserve">10    </v>
      </c>
      <c r="F29" s="42">
        <f>'10'!J2</f>
        <v>26</v>
      </c>
      <c r="G29" s="42" t="str">
        <f t="shared" si="1"/>
        <v xml:space="preserve">51    </v>
      </c>
      <c r="H29" s="42">
        <f>'10'!L2</f>
        <v>46</v>
      </c>
      <c r="I29" s="67" t="str">
        <f t="shared" si="2"/>
        <v xml:space="preserve">12    </v>
      </c>
      <c r="J29" s="117">
        <f t="shared" ref="J29" si="21">D29+D30+D31+F29+F30+F31+H29+H30+H31</f>
        <v>294</v>
      </c>
      <c r="K29" s="120" t="str">
        <f t="shared" ref="K29" si="22">RANK(J29,$J$2:$J$101) &amp; "    "</f>
        <v xml:space="preserve">14    </v>
      </c>
      <c r="L29" s="123" t="s">
        <v>182</v>
      </c>
      <c r="M29" s="101">
        <f t="shared" si="3"/>
        <v>116</v>
      </c>
      <c r="N29" s="102" t="str">
        <f t="shared" si="4"/>
        <v xml:space="preserve">23 </v>
      </c>
    </row>
    <row r="30" spans="1:14" ht="16.350000000000001" customHeight="1" x14ac:dyDescent="0.25">
      <c r="A30" s="115"/>
      <c r="B30" s="57" t="s">
        <v>54</v>
      </c>
      <c r="C30" s="26" t="s">
        <v>149</v>
      </c>
      <c r="D30" s="27">
        <f>'10'!H3</f>
        <v>45</v>
      </c>
      <c r="E30" s="27" t="str">
        <f t="shared" si="0"/>
        <v xml:space="preserve">6    </v>
      </c>
      <c r="F30" s="27">
        <f>'10'!J3</f>
        <v>46</v>
      </c>
      <c r="G30" s="27" t="str">
        <f t="shared" si="1"/>
        <v xml:space="preserve">2    </v>
      </c>
      <c r="H30" s="27">
        <f>'10'!L3</f>
        <v>46</v>
      </c>
      <c r="I30" s="68" t="str">
        <f t="shared" si="2"/>
        <v xml:space="preserve">12    </v>
      </c>
      <c r="J30" s="118"/>
      <c r="K30" s="121"/>
      <c r="L30" s="124"/>
      <c r="M30" s="103">
        <f t="shared" si="3"/>
        <v>137</v>
      </c>
      <c r="N30" s="104" t="str">
        <f t="shared" si="4"/>
        <v xml:space="preserve">2 </v>
      </c>
    </row>
    <row r="31" spans="1:14" ht="16.350000000000001" customHeight="1" thickBot="1" x14ac:dyDescent="0.3">
      <c r="A31" s="116"/>
      <c r="B31" s="58" t="s">
        <v>55</v>
      </c>
      <c r="C31" s="43" t="s">
        <v>193</v>
      </c>
      <c r="D31" s="44">
        <f>'10'!H4</f>
        <v>6</v>
      </c>
      <c r="E31" s="44" t="str">
        <f t="shared" si="0"/>
        <v xml:space="preserve">67    </v>
      </c>
      <c r="F31" s="44">
        <f>'10'!J4</f>
        <v>15</v>
      </c>
      <c r="G31" s="44" t="str">
        <f t="shared" si="1"/>
        <v xml:space="preserve">62    </v>
      </c>
      <c r="H31" s="44">
        <f>'10'!L4</f>
        <v>20</v>
      </c>
      <c r="I31" s="69" t="str">
        <f t="shared" si="2"/>
        <v xml:space="preserve">71    </v>
      </c>
      <c r="J31" s="119"/>
      <c r="K31" s="122"/>
      <c r="L31" s="125"/>
      <c r="M31" s="105">
        <f t="shared" si="3"/>
        <v>41</v>
      </c>
      <c r="N31" s="106" t="str">
        <f t="shared" si="4"/>
        <v xml:space="preserve">74 </v>
      </c>
    </row>
    <row r="32" spans="1:14" ht="16.350000000000001" customHeight="1" x14ac:dyDescent="0.25">
      <c r="A32" s="135" t="s">
        <v>26</v>
      </c>
      <c r="B32" s="53" t="s">
        <v>60</v>
      </c>
      <c r="C32" s="111" t="s">
        <v>194</v>
      </c>
      <c r="D32" s="38">
        <f>'11'!H2</f>
        <v>43</v>
      </c>
      <c r="E32" s="38" t="str">
        <f t="shared" si="0"/>
        <v xml:space="preserve">15    </v>
      </c>
      <c r="F32" s="38">
        <f>'11'!J2</f>
        <v>44</v>
      </c>
      <c r="G32" s="38" t="str">
        <f t="shared" si="1"/>
        <v xml:space="preserve">9    </v>
      </c>
      <c r="H32" s="38">
        <f>'11'!L2</f>
        <v>47</v>
      </c>
      <c r="I32" s="64" t="str">
        <f t="shared" si="2"/>
        <v xml:space="preserve">9    </v>
      </c>
      <c r="J32" s="137">
        <f t="shared" ref="J32" si="23">D32+D33+D34+F32+F33+F34+H32+H33+H34</f>
        <v>304</v>
      </c>
      <c r="K32" s="140" t="str">
        <f t="shared" ref="K32" si="24">RANK(J32,$J$2:$J$101) &amp; "    "</f>
        <v xml:space="preserve">12    </v>
      </c>
      <c r="L32" s="150" t="s">
        <v>182</v>
      </c>
      <c r="M32" s="99">
        <f t="shared" si="3"/>
        <v>134</v>
      </c>
      <c r="N32" s="100" t="str">
        <f t="shared" si="4"/>
        <v xml:space="preserve">5 </v>
      </c>
    </row>
    <row r="33" spans="1:14" ht="16.350000000000001" customHeight="1" x14ac:dyDescent="0.25">
      <c r="A33" s="127"/>
      <c r="B33" s="54" t="s">
        <v>61</v>
      </c>
      <c r="C33" s="24" t="s">
        <v>150</v>
      </c>
      <c r="D33" s="25">
        <f>'11'!H3</f>
        <v>22</v>
      </c>
      <c r="E33" s="25" t="str">
        <f t="shared" si="0"/>
        <v xml:space="preserve">47    </v>
      </c>
      <c r="F33" s="25">
        <f>'11'!J3</f>
        <v>15</v>
      </c>
      <c r="G33" s="25" t="str">
        <f t="shared" si="1"/>
        <v xml:space="preserve">62    </v>
      </c>
      <c r="H33" s="25">
        <f>'11'!L3</f>
        <v>22</v>
      </c>
      <c r="I33" s="65" t="str">
        <f t="shared" si="2"/>
        <v xml:space="preserve">70    </v>
      </c>
      <c r="J33" s="138"/>
      <c r="K33" s="133"/>
      <c r="L33" s="150"/>
      <c r="M33" s="84">
        <f t="shared" si="3"/>
        <v>59</v>
      </c>
      <c r="N33" s="91" t="str">
        <f t="shared" si="4"/>
        <v xml:space="preserve">64 </v>
      </c>
    </row>
    <row r="34" spans="1:14" ht="16.350000000000001" customHeight="1" thickBot="1" x14ac:dyDescent="0.3">
      <c r="A34" s="136"/>
      <c r="B34" s="55" t="s">
        <v>62</v>
      </c>
      <c r="C34" s="33" t="s">
        <v>151</v>
      </c>
      <c r="D34" s="34">
        <f>'11'!H4</f>
        <v>23</v>
      </c>
      <c r="E34" s="34" t="str">
        <f t="shared" si="0"/>
        <v xml:space="preserve">44    </v>
      </c>
      <c r="F34" s="34">
        <f>'11'!J4</f>
        <v>43</v>
      </c>
      <c r="G34" s="34" t="str">
        <f t="shared" si="1"/>
        <v xml:space="preserve">12    </v>
      </c>
      <c r="H34" s="34">
        <f>'11'!L4</f>
        <v>45</v>
      </c>
      <c r="I34" s="66" t="str">
        <f t="shared" si="2"/>
        <v xml:space="preserve">18    </v>
      </c>
      <c r="J34" s="139"/>
      <c r="K34" s="141"/>
      <c r="L34" s="150"/>
      <c r="M34" s="97">
        <f t="shared" si="3"/>
        <v>111</v>
      </c>
      <c r="N34" s="98" t="str">
        <f t="shared" si="4"/>
        <v xml:space="preserve">29 </v>
      </c>
    </row>
    <row r="35" spans="1:14" ht="16.350000000000001" customHeight="1" x14ac:dyDescent="0.25">
      <c r="A35" s="114" t="s">
        <v>25</v>
      </c>
      <c r="B35" s="56" t="s">
        <v>63</v>
      </c>
      <c r="C35" s="41" t="s">
        <v>152</v>
      </c>
      <c r="D35" s="42">
        <f>'12'!H2</f>
        <v>16</v>
      </c>
      <c r="E35" s="42" t="str">
        <f t="shared" si="0"/>
        <v xml:space="preserve">55    </v>
      </c>
      <c r="F35" s="42">
        <f>'12'!J2</f>
        <v>43</v>
      </c>
      <c r="G35" s="42" t="str">
        <f t="shared" si="1"/>
        <v xml:space="preserve">12    </v>
      </c>
      <c r="H35" s="42">
        <f>'12'!L2</f>
        <v>41</v>
      </c>
      <c r="I35" s="67" t="str">
        <f t="shared" si="2"/>
        <v xml:space="preserve">47    </v>
      </c>
      <c r="J35" s="117">
        <f t="shared" ref="J35" si="25">D35+D36+D37+F35+F36+F37+H35+H36+H37</f>
        <v>203</v>
      </c>
      <c r="K35" s="120" t="str">
        <f t="shared" ref="K35" si="26">RANK(J35,$J$2:$J$101) &amp; "    "</f>
        <v xml:space="preserve">22    </v>
      </c>
      <c r="L35" s="123" t="s">
        <v>181</v>
      </c>
      <c r="M35" s="101">
        <f t="shared" si="3"/>
        <v>100</v>
      </c>
      <c r="N35" s="102" t="str">
        <f t="shared" si="4"/>
        <v xml:space="preserve">36 </v>
      </c>
    </row>
    <row r="36" spans="1:14" ht="16.350000000000001" customHeight="1" x14ac:dyDescent="0.25">
      <c r="A36" s="115"/>
      <c r="B36" s="57" t="s">
        <v>64</v>
      </c>
      <c r="C36" s="26" t="s">
        <v>195</v>
      </c>
      <c r="D36" s="27">
        <f>'12'!H3</f>
        <v>0</v>
      </c>
      <c r="E36" s="27" t="str">
        <f t="shared" si="0"/>
        <v xml:space="preserve">72    </v>
      </c>
      <c r="F36" s="27">
        <f>'12'!J3</f>
        <v>32</v>
      </c>
      <c r="G36" s="27" t="str">
        <f t="shared" si="1"/>
        <v xml:space="preserve">42    </v>
      </c>
      <c r="H36" s="27">
        <f>'12'!L3</f>
        <v>23</v>
      </c>
      <c r="I36" s="68" t="str">
        <f t="shared" si="2"/>
        <v xml:space="preserve">69    </v>
      </c>
      <c r="J36" s="118"/>
      <c r="K36" s="121"/>
      <c r="L36" s="124"/>
      <c r="M36" s="103">
        <f t="shared" si="3"/>
        <v>55</v>
      </c>
      <c r="N36" s="104" t="str">
        <f t="shared" si="4"/>
        <v xml:space="preserve">68 </v>
      </c>
    </row>
    <row r="37" spans="1:14" ht="16.350000000000001" customHeight="1" thickBot="1" x14ac:dyDescent="0.3">
      <c r="A37" s="116"/>
      <c r="B37" s="58" t="s">
        <v>65</v>
      </c>
      <c r="C37" s="112" t="s">
        <v>153</v>
      </c>
      <c r="D37" s="44">
        <f>'12'!H4</f>
        <v>6</v>
      </c>
      <c r="E37" s="44" t="str">
        <f t="shared" si="0"/>
        <v xml:space="preserve">67    </v>
      </c>
      <c r="F37" s="44">
        <f>'12'!J4</f>
        <v>0</v>
      </c>
      <c r="G37" s="44" t="str">
        <f t="shared" si="1"/>
        <v xml:space="preserve">72    </v>
      </c>
      <c r="H37" s="44">
        <f>'12'!L4</f>
        <v>42</v>
      </c>
      <c r="I37" s="69" t="str">
        <f t="shared" si="2"/>
        <v xml:space="preserve">37    </v>
      </c>
      <c r="J37" s="119"/>
      <c r="K37" s="122"/>
      <c r="L37" s="125"/>
      <c r="M37" s="105">
        <f t="shared" si="3"/>
        <v>48</v>
      </c>
      <c r="N37" s="106" t="str">
        <f t="shared" si="4"/>
        <v xml:space="preserve">71 </v>
      </c>
    </row>
    <row r="38" spans="1:14" ht="16.350000000000001" customHeight="1" x14ac:dyDescent="0.25">
      <c r="A38" s="135" t="s">
        <v>24</v>
      </c>
      <c r="B38" s="53" t="s">
        <v>66</v>
      </c>
      <c r="C38" s="37" t="s">
        <v>154</v>
      </c>
      <c r="D38" s="38">
        <f>'13'!H2</f>
        <v>6</v>
      </c>
      <c r="E38" s="38" t="str">
        <f t="shared" si="0"/>
        <v xml:space="preserve">67    </v>
      </c>
      <c r="F38" s="38">
        <f>'13'!J2</f>
        <v>25</v>
      </c>
      <c r="G38" s="38" t="str">
        <f t="shared" si="1"/>
        <v xml:space="preserve">52    </v>
      </c>
      <c r="H38" s="38">
        <f>'13'!L2</f>
        <v>40</v>
      </c>
      <c r="I38" s="64" t="str">
        <f t="shared" si="2"/>
        <v xml:space="preserve">49    </v>
      </c>
      <c r="J38" s="137">
        <f t="shared" ref="J38" si="27">D38+D39+D40+F38+F39+F40+H38+H39+H40</f>
        <v>306</v>
      </c>
      <c r="K38" s="140" t="str">
        <f t="shared" ref="K38" si="28">RANK(J38,$J$2:$J$101) &amp; "    "</f>
        <v xml:space="preserve">11    </v>
      </c>
      <c r="L38" s="150" t="s">
        <v>184</v>
      </c>
      <c r="M38" s="99">
        <f t="shared" si="3"/>
        <v>71</v>
      </c>
      <c r="N38" s="100" t="str">
        <f t="shared" si="4"/>
        <v xml:space="preserve">57 </v>
      </c>
    </row>
    <row r="39" spans="1:14" ht="16.350000000000001" customHeight="1" x14ac:dyDescent="0.25">
      <c r="A39" s="127"/>
      <c r="B39" s="54" t="s">
        <v>67</v>
      </c>
      <c r="C39" s="24" t="s">
        <v>155</v>
      </c>
      <c r="D39" s="25">
        <f>'13'!H3</f>
        <v>45</v>
      </c>
      <c r="E39" s="25" t="str">
        <f t="shared" si="0"/>
        <v xml:space="preserve">6    </v>
      </c>
      <c r="F39" s="25">
        <f>'13'!J3</f>
        <v>46</v>
      </c>
      <c r="G39" s="25" t="str">
        <f t="shared" si="1"/>
        <v xml:space="preserve">2    </v>
      </c>
      <c r="H39" s="25">
        <f>'13'!L3</f>
        <v>44</v>
      </c>
      <c r="I39" s="65" t="str">
        <f t="shared" si="2"/>
        <v xml:space="preserve">19    </v>
      </c>
      <c r="J39" s="138"/>
      <c r="K39" s="133"/>
      <c r="L39" s="150"/>
      <c r="M39" s="84">
        <f t="shared" si="3"/>
        <v>135</v>
      </c>
      <c r="N39" s="91" t="str">
        <f t="shared" si="4"/>
        <v xml:space="preserve">4 </v>
      </c>
    </row>
    <row r="40" spans="1:14" ht="16.350000000000001" customHeight="1" thickBot="1" x14ac:dyDescent="0.3">
      <c r="A40" s="136"/>
      <c r="B40" s="55" t="s">
        <v>68</v>
      </c>
      <c r="C40" s="33" t="s">
        <v>156</v>
      </c>
      <c r="D40" s="34">
        <f>'13'!H4</f>
        <v>41</v>
      </c>
      <c r="E40" s="34" t="str">
        <f t="shared" si="0"/>
        <v xml:space="preserve">20    </v>
      </c>
      <c r="F40" s="34">
        <f>'13'!J4</f>
        <v>15</v>
      </c>
      <c r="G40" s="34" t="str">
        <f t="shared" si="1"/>
        <v xml:space="preserve">62    </v>
      </c>
      <c r="H40" s="34">
        <f>'13'!L4</f>
        <v>44</v>
      </c>
      <c r="I40" s="66" t="str">
        <f t="shared" si="2"/>
        <v xml:space="preserve">19    </v>
      </c>
      <c r="J40" s="139"/>
      <c r="K40" s="141"/>
      <c r="L40" s="150"/>
      <c r="M40" s="97">
        <f t="shared" si="3"/>
        <v>100</v>
      </c>
      <c r="N40" s="98" t="str">
        <f t="shared" si="4"/>
        <v xml:space="preserve">36 </v>
      </c>
    </row>
    <row r="41" spans="1:14" ht="16.350000000000001" customHeight="1" x14ac:dyDescent="0.25">
      <c r="A41" s="114" t="s">
        <v>23</v>
      </c>
      <c r="B41" s="56" t="s">
        <v>69</v>
      </c>
      <c r="C41" s="108" t="s">
        <v>157</v>
      </c>
      <c r="D41" s="42">
        <f>'14'!H2</f>
        <v>8</v>
      </c>
      <c r="E41" s="42" t="str">
        <f t="shared" si="0"/>
        <v xml:space="preserve">62    </v>
      </c>
      <c r="F41" s="42">
        <f>'14'!J2</f>
        <v>39</v>
      </c>
      <c r="G41" s="42" t="str">
        <f t="shared" si="1"/>
        <v xml:space="preserve">26    </v>
      </c>
      <c r="H41" s="42">
        <f>'14'!L2</f>
        <v>42</v>
      </c>
      <c r="I41" s="67" t="str">
        <f t="shared" si="2"/>
        <v xml:space="preserve">37    </v>
      </c>
      <c r="J41" s="117">
        <f t="shared" ref="J41" si="29">D41+D42+D43+F41+F42+F43+H41+H42+H43</f>
        <v>191</v>
      </c>
      <c r="K41" s="120" t="str">
        <f t="shared" ref="K41" si="30">RANK(J41,$J$2:$J$101) &amp; "    "</f>
        <v xml:space="preserve">23    </v>
      </c>
      <c r="L41" s="123" t="s">
        <v>181</v>
      </c>
      <c r="M41" s="101">
        <f t="shared" si="3"/>
        <v>89</v>
      </c>
      <c r="N41" s="102" t="str">
        <f t="shared" si="4"/>
        <v xml:space="preserve">49 </v>
      </c>
    </row>
    <row r="42" spans="1:14" ht="16.350000000000001" customHeight="1" x14ac:dyDescent="0.25">
      <c r="A42" s="115"/>
      <c r="B42" s="57" t="s">
        <v>70</v>
      </c>
      <c r="C42" s="109" t="s">
        <v>196</v>
      </c>
      <c r="D42" s="27">
        <f>'14'!H3</f>
        <v>26</v>
      </c>
      <c r="E42" s="27" t="str">
        <f t="shared" si="0"/>
        <v xml:space="preserve">39    </v>
      </c>
      <c r="F42" s="27">
        <f>'14'!J3</f>
        <v>7</v>
      </c>
      <c r="G42" s="27" t="str">
        <f t="shared" si="1"/>
        <v xml:space="preserve">67    </v>
      </c>
      <c r="H42" s="27">
        <f>'14'!L3</f>
        <v>8</v>
      </c>
      <c r="I42" s="68" t="str">
        <f t="shared" si="2"/>
        <v xml:space="preserve">76    </v>
      </c>
      <c r="J42" s="118"/>
      <c r="K42" s="121"/>
      <c r="L42" s="124"/>
      <c r="M42" s="103">
        <f t="shared" si="3"/>
        <v>41</v>
      </c>
      <c r="N42" s="104" t="str">
        <f t="shared" si="4"/>
        <v xml:space="preserve">74 </v>
      </c>
    </row>
    <row r="43" spans="1:14" ht="16.350000000000001" customHeight="1" thickBot="1" x14ac:dyDescent="0.3">
      <c r="A43" s="116"/>
      <c r="B43" s="58" t="s">
        <v>71</v>
      </c>
      <c r="C43" s="112" t="s">
        <v>197</v>
      </c>
      <c r="D43" s="44">
        <f>'14'!H4</f>
        <v>19</v>
      </c>
      <c r="E43" s="44" t="str">
        <f t="shared" si="0"/>
        <v xml:space="preserve">52    </v>
      </c>
      <c r="F43" s="44">
        <f>'14'!J4</f>
        <v>0</v>
      </c>
      <c r="G43" s="44" t="str">
        <f t="shared" si="1"/>
        <v xml:space="preserve">72    </v>
      </c>
      <c r="H43" s="44">
        <f>'14'!L4</f>
        <v>42</v>
      </c>
      <c r="I43" s="69" t="str">
        <f t="shared" si="2"/>
        <v xml:space="preserve">37    </v>
      </c>
      <c r="J43" s="119"/>
      <c r="K43" s="122"/>
      <c r="L43" s="125"/>
      <c r="M43" s="105">
        <f t="shared" si="3"/>
        <v>61</v>
      </c>
      <c r="N43" s="106" t="str">
        <f t="shared" si="4"/>
        <v xml:space="preserve">62 </v>
      </c>
    </row>
    <row r="44" spans="1:14" ht="16.350000000000001" customHeight="1" x14ac:dyDescent="0.25">
      <c r="A44" s="135" t="s">
        <v>22</v>
      </c>
      <c r="B44" s="53" t="s">
        <v>72</v>
      </c>
      <c r="C44" s="37" t="s">
        <v>158</v>
      </c>
      <c r="D44" s="38">
        <f>'15'!H2</f>
        <v>0</v>
      </c>
      <c r="E44" s="38" t="str">
        <f t="shared" si="0"/>
        <v xml:space="preserve">72    </v>
      </c>
      <c r="F44" s="38">
        <f>'15'!J2</f>
        <v>38</v>
      </c>
      <c r="G44" s="38" t="str">
        <f t="shared" si="1"/>
        <v xml:space="preserve">29    </v>
      </c>
      <c r="H44" s="38">
        <f>'15'!L2</f>
        <v>24</v>
      </c>
      <c r="I44" s="64" t="str">
        <f t="shared" si="2"/>
        <v xml:space="preserve">68    </v>
      </c>
      <c r="J44" s="137">
        <f t="shared" ref="J44" si="31">D44+D45+D46+F44+F45+F46+H44+H45+H46</f>
        <v>281</v>
      </c>
      <c r="K44" s="140" t="str">
        <f t="shared" ref="K44" si="32">RANK(J44,$J$2:$J$101) &amp; "    "</f>
        <v xml:space="preserve">17    </v>
      </c>
      <c r="L44" s="153" t="s">
        <v>180</v>
      </c>
      <c r="M44" s="99">
        <f t="shared" si="3"/>
        <v>62</v>
      </c>
      <c r="N44" s="100" t="str">
        <f t="shared" si="4"/>
        <v xml:space="preserve">61 </v>
      </c>
    </row>
    <row r="45" spans="1:14" ht="16.350000000000001" customHeight="1" x14ac:dyDescent="0.25">
      <c r="A45" s="127"/>
      <c r="B45" s="54" t="s">
        <v>73</v>
      </c>
      <c r="C45" s="24" t="s">
        <v>159</v>
      </c>
      <c r="D45" s="25">
        <f>'15'!H3</f>
        <v>34</v>
      </c>
      <c r="E45" s="25" t="str">
        <f t="shared" si="0"/>
        <v xml:space="preserve">31    </v>
      </c>
      <c r="F45" s="25">
        <f>'15'!J3</f>
        <v>16</v>
      </c>
      <c r="G45" s="25" t="str">
        <f t="shared" si="1"/>
        <v xml:space="preserve">60    </v>
      </c>
      <c r="H45" s="25">
        <f>'15'!L3</f>
        <v>43</v>
      </c>
      <c r="I45" s="65" t="str">
        <f t="shared" si="2"/>
        <v xml:space="preserve">27    </v>
      </c>
      <c r="J45" s="138"/>
      <c r="K45" s="133"/>
      <c r="L45" s="154"/>
      <c r="M45" s="84">
        <f t="shared" si="3"/>
        <v>93</v>
      </c>
      <c r="N45" s="91" t="str">
        <f t="shared" si="4"/>
        <v xml:space="preserve">45 </v>
      </c>
    </row>
    <row r="46" spans="1:14" ht="16.350000000000001" customHeight="1" thickBot="1" x14ac:dyDescent="0.3">
      <c r="A46" s="136"/>
      <c r="B46" s="55" t="s">
        <v>74</v>
      </c>
      <c r="C46" s="33" t="s">
        <v>160</v>
      </c>
      <c r="D46" s="34">
        <f>'15'!H4</f>
        <v>44</v>
      </c>
      <c r="E46" s="34" t="str">
        <f t="shared" si="0"/>
        <v xml:space="preserve">10    </v>
      </c>
      <c r="F46" s="34">
        <f>'15'!J4</f>
        <v>39</v>
      </c>
      <c r="G46" s="34" t="str">
        <f t="shared" si="1"/>
        <v xml:space="preserve">26    </v>
      </c>
      <c r="H46" s="34">
        <f>'15'!L4</f>
        <v>43</v>
      </c>
      <c r="I46" s="66" t="str">
        <f t="shared" si="2"/>
        <v xml:space="preserve">27    </v>
      </c>
      <c r="J46" s="139"/>
      <c r="K46" s="141"/>
      <c r="L46" s="155"/>
      <c r="M46" s="97">
        <f t="shared" si="3"/>
        <v>126</v>
      </c>
      <c r="N46" s="98" t="str">
        <f t="shared" si="4"/>
        <v xml:space="preserve">13 </v>
      </c>
    </row>
    <row r="47" spans="1:14" ht="16.350000000000001" customHeight="1" x14ac:dyDescent="0.25">
      <c r="A47" s="114" t="s">
        <v>21</v>
      </c>
      <c r="B47" s="56" t="s">
        <v>75</v>
      </c>
      <c r="C47" s="41" t="s">
        <v>213</v>
      </c>
      <c r="D47" s="42">
        <f>'16'!H2</f>
        <v>42</v>
      </c>
      <c r="E47" s="42" t="str">
        <f t="shared" si="0"/>
        <v xml:space="preserve">17    </v>
      </c>
      <c r="F47" s="42">
        <f>'16'!J2</f>
        <v>36</v>
      </c>
      <c r="G47" s="42" t="str">
        <f t="shared" si="1"/>
        <v xml:space="preserve">35    </v>
      </c>
      <c r="H47" s="42">
        <f>'16'!L2</f>
        <v>47</v>
      </c>
      <c r="I47" s="67" t="str">
        <f t="shared" si="2"/>
        <v xml:space="preserve">9    </v>
      </c>
      <c r="J47" s="117">
        <f t="shared" ref="J47" si="33">D47+D48+D49+F47+F48+F49+H47+H48+H49</f>
        <v>331</v>
      </c>
      <c r="K47" s="120" t="str">
        <f t="shared" ref="K47" si="34">RANK(J47,$J$2:$J$101) &amp; "    "</f>
        <v xml:space="preserve">7    </v>
      </c>
      <c r="L47" s="123" t="s">
        <v>180</v>
      </c>
      <c r="M47" s="101">
        <f t="shared" si="3"/>
        <v>125</v>
      </c>
      <c r="N47" s="102" t="str">
        <f t="shared" si="4"/>
        <v xml:space="preserve">15 </v>
      </c>
    </row>
    <row r="48" spans="1:14" ht="16.350000000000001" customHeight="1" x14ac:dyDescent="0.25">
      <c r="A48" s="115"/>
      <c r="B48" s="57" t="s">
        <v>76</v>
      </c>
      <c r="C48" s="109" t="s">
        <v>198</v>
      </c>
      <c r="D48" s="27">
        <f>'16'!H3</f>
        <v>46</v>
      </c>
      <c r="E48" s="27" t="str">
        <f t="shared" si="0"/>
        <v xml:space="preserve">2    </v>
      </c>
      <c r="F48" s="27">
        <f>'16'!J3</f>
        <v>35</v>
      </c>
      <c r="G48" s="27" t="str">
        <f t="shared" si="1"/>
        <v xml:space="preserve">38    </v>
      </c>
      <c r="H48" s="27">
        <f>'16'!L3</f>
        <v>48</v>
      </c>
      <c r="I48" s="68" t="str">
        <f t="shared" si="2"/>
        <v xml:space="preserve">4    </v>
      </c>
      <c r="J48" s="118"/>
      <c r="K48" s="121"/>
      <c r="L48" s="124"/>
      <c r="M48" s="103">
        <f t="shared" si="3"/>
        <v>129</v>
      </c>
      <c r="N48" s="104" t="str">
        <f t="shared" si="4"/>
        <v xml:space="preserve">10 </v>
      </c>
    </row>
    <row r="49" spans="1:14" ht="16.350000000000001" customHeight="1" thickBot="1" x14ac:dyDescent="0.3">
      <c r="A49" s="116"/>
      <c r="B49" s="58" t="s">
        <v>77</v>
      </c>
      <c r="C49" s="43" t="s">
        <v>199</v>
      </c>
      <c r="D49" s="44">
        <f>'16'!H4</f>
        <v>8</v>
      </c>
      <c r="E49" s="44" t="str">
        <f t="shared" si="0"/>
        <v xml:space="preserve">62    </v>
      </c>
      <c r="F49" s="44">
        <f>'16'!J4</f>
        <v>40</v>
      </c>
      <c r="G49" s="44" t="str">
        <f t="shared" si="1"/>
        <v xml:space="preserve">22    </v>
      </c>
      <c r="H49" s="44">
        <f>'16'!L4</f>
        <v>29</v>
      </c>
      <c r="I49" s="69" t="str">
        <f t="shared" si="2"/>
        <v xml:space="preserve">62    </v>
      </c>
      <c r="J49" s="119"/>
      <c r="K49" s="122"/>
      <c r="L49" s="125"/>
      <c r="M49" s="105">
        <f t="shared" si="3"/>
        <v>77</v>
      </c>
      <c r="N49" s="106" t="str">
        <f t="shared" si="4"/>
        <v xml:space="preserve">53 </v>
      </c>
    </row>
    <row r="50" spans="1:14" ht="16.350000000000001" customHeight="1" x14ac:dyDescent="0.25">
      <c r="A50" s="135" t="s">
        <v>20</v>
      </c>
      <c r="B50" s="53" t="s">
        <v>78</v>
      </c>
      <c r="C50" s="37" t="s">
        <v>200</v>
      </c>
      <c r="D50" s="38">
        <f>'17'!H2</f>
        <v>18</v>
      </c>
      <c r="E50" s="38" t="str">
        <f t="shared" si="0"/>
        <v xml:space="preserve">53    </v>
      </c>
      <c r="F50" s="38">
        <f>'17'!J2</f>
        <v>43</v>
      </c>
      <c r="G50" s="38" t="str">
        <f t="shared" si="1"/>
        <v xml:space="preserve">12    </v>
      </c>
      <c r="H50" s="38">
        <f>'17'!L2</f>
        <v>44</v>
      </c>
      <c r="I50" s="64" t="str">
        <f t="shared" si="2"/>
        <v xml:space="preserve">19    </v>
      </c>
      <c r="J50" s="137">
        <f t="shared" ref="J50" si="35">D50+D51+D52+F50+F51+F52+H50+H51+H52</f>
        <v>254</v>
      </c>
      <c r="K50" s="140" t="str">
        <f t="shared" ref="K50" si="36">RANK(J50,$J$2:$J$101) &amp; "    "</f>
        <v xml:space="preserve">19    </v>
      </c>
      <c r="L50" s="150" t="s">
        <v>179</v>
      </c>
      <c r="M50" s="99">
        <f t="shared" si="3"/>
        <v>105</v>
      </c>
      <c r="N50" s="100" t="str">
        <f t="shared" si="4"/>
        <v xml:space="preserve">32 </v>
      </c>
    </row>
    <row r="51" spans="1:14" ht="16.350000000000001" customHeight="1" x14ac:dyDescent="0.25">
      <c r="A51" s="127"/>
      <c r="B51" s="54" t="s">
        <v>79</v>
      </c>
      <c r="C51" s="24" t="s">
        <v>161</v>
      </c>
      <c r="D51" s="25">
        <f>'17'!H3</f>
        <v>22</v>
      </c>
      <c r="E51" s="25" t="str">
        <f t="shared" si="0"/>
        <v xml:space="preserve">47    </v>
      </c>
      <c r="F51" s="25">
        <f>'17'!J3</f>
        <v>0</v>
      </c>
      <c r="G51" s="25" t="str">
        <f t="shared" si="1"/>
        <v xml:space="preserve">72    </v>
      </c>
      <c r="H51" s="25">
        <f>'17'!L3</f>
        <v>44</v>
      </c>
      <c r="I51" s="65" t="str">
        <f t="shared" si="2"/>
        <v xml:space="preserve">19    </v>
      </c>
      <c r="J51" s="138"/>
      <c r="K51" s="133"/>
      <c r="L51" s="150"/>
      <c r="M51" s="84">
        <f t="shared" si="3"/>
        <v>66</v>
      </c>
      <c r="N51" s="91" t="str">
        <f t="shared" si="4"/>
        <v xml:space="preserve">60 </v>
      </c>
    </row>
    <row r="52" spans="1:14" ht="16.350000000000001" customHeight="1" thickBot="1" x14ac:dyDescent="0.3">
      <c r="A52" s="136"/>
      <c r="B52" s="55" t="s">
        <v>80</v>
      </c>
      <c r="C52" s="33" t="s">
        <v>162</v>
      </c>
      <c r="D52" s="34">
        <f>'17'!H4</f>
        <v>23</v>
      </c>
      <c r="E52" s="34" t="str">
        <f t="shared" si="0"/>
        <v xml:space="preserve">44    </v>
      </c>
      <c r="F52" s="34">
        <f>'17'!J4</f>
        <v>21</v>
      </c>
      <c r="G52" s="34" t="str">
        <f t="shared" si="1"/>
        <v xml:space="preserve">58    </v>
      </c>
      <c r="H52" s="34">
        <f>'17'!L4</f>
        <v>39</v>
      </c>
      <c r="I52" s="66" t="str">
        <f t="shared" si="2"/>
        <v xml:space="preserve">52    </v>
      </c>
      <c r="J52" s="139"/>
      <c r="K52" s="141"/>
      <c r="L52" s="150"/>
      <c r="M52" s="97">
        <f t="shared" si="3"/>
        <v>83</v>
      </c>
      <c r="N52" s="98" t="str">
        <f t="shared" si="4"/>
        <v xml:space="preserve">52 </v>
      </c>
    </row>
    <row r="53" spans="1:14" ht="16.350000000000001" customHeight="1" x14ac:dyDescent="0.25">
      <c r="A53" s="114" t="s">
        <v>19</v>
      </c>
      <c r="B53" s="56" t="s">
        <v>81</v>
      </c>
      <c r="C53" s="108" t="s">
        <v>201</v>
      </c>
      <c r="D53" s="42">
        <f>'18'!H2</f>
        <v>44</v>
      </c>
      <c r="E53" s="42" t="str">
        <f t="shared" si="0"/>
        <v xml:space="preserve">10    </v>
      </c>
      <c r="F53" s="42">
        <f>'18'!J2</f>
        <v>38</v>
      </c>
      <c r="G53" s="42" t="str">
        <f t="shared" si="1"/>
        <v xml:space="preserve">29    </v>
      </c>
      <c r="H53" s="42">
        <f>'18'!L2</f>
        <v>47</v>
      </c>
      <c r="I53" s="67" t="str">
        <f t="shared" si="2"/>
        <v xml:space="preserve">9    </v>
      </c>
      <c r="J53" s="117">
        <f t="shared" ref="J53" si="37">D53+D54+D55+F53+F54+F55+H53+H54+H55</f>
        <v>314</v>
      </c>
      <c r="K53" s="120" t="str">
        <f t="shared" ref="K53" si="38">RANK(J53,$J$2:$J$101) &amp; "    "</f>
        <v xml:space="preserve">10    </v>
      </c>
      <c r="L53" s="123" t="s">
        <v>178</v>
      </c>
      <c r="M53" s="101">
        <f t="shared" si="3"/>
        <v>129</v>
      </c>
      <c r="N53" s="102" t="str">
        <f t="shared" si="4"/>
        <v xml:space="preserve">10 </v>
      </c>
    </row>
    <row r="54" spans="1:14" ht="16.350000000000001" customHeight="1" x14ac:dyDescent="0.25">
      <c r="A54" s="115"/>
      <c r="B54" s="57" t="s">
        <v>82</v>
      </c>
      <c r="C54" s="26" t="s">
        <v>202</v>
      </c>
      <c r="D54" s="27">
        <f>'18'!H3</f>
        <v>0</v>
      </c>
      <c r="E54" s="27" t="str">
        <f t="shared" si="0"/>
        <v xml:space="preserve">72    </v>
      </c>
      <c r="F54" s="27">
        <f>'18'!J3</f>
        <v>43</v>
      </c>
      <c r="G54" s="27" t="str">
        <f t="shared" si="1"/>
        <v xml:space="preserve">12    </v>
      </c>
      <c r="H54" s="27">
        <f>'18'!L3</f>
        <v>29</v>
      </c>
      <c r="I54" s="68" t="str">
        <f t="shared" si="2"/>
        <v xml:space="preserve">62    </v>
      </c>
      <c r="J54" s="118"/>
      <c r="K54" s="121"/>
      <c r="L54" s="124"/>
      <c r="M54" s="103">
        <f t="shared" si="3"/>
        <v>72</v>
      </c>
      <c r="N54" s="104" t="str">
        <f t="shared" si="4"/>
        <v xml:space="preserve">55 </v>
      </c>
    </row>
    <row r="55" spans="1:14" ht="16.350000000000001" customHeight="1" thickBot="1" x14ac:dyDescent="0.3">
      <c r="A55" s="116"/>
      <c r="B55" s="58" t="s">
        <v>83</v>
      </c>
      <c r="C55" s="43" t="s">
        <v>203</v>
      </c>
      <c r="D55" s="44">
        <f>'18'!H4</f>
        <v>31</v>
      </c>
      <c r="E55" s="44" t="str">
        <f t="shared" si="0"/>
        <v xml:space="preserve">35    </v>
      </c>
      <c r="F55" s="44">
        <f>'18'!J4</f>
        <v>39</v>
      </c>
      <c r="G55" s="44" t="str">
        <f t="shared" si="1"/>
        <v xml:space="preserve">26    </v>
      </c>
      <c r="H55" s="44">
        <f>'18'!L4</f>
        <v>43</v>
      </c>
      <c r="I55" s="69" t="str">
        <f t="shared" si="2"/>
        <v xml:space="preserve">27    </v>
      </c>
      <c r="J55" s="119"/>
      <c r="K55" s="122"/>
      <c r="L55" s="125"/>
      <c r="M55" s="105">
        <f t="shared" si="3"/>
        <v>113</v>
      </c>
      <c r="N55" s="106" t="str">
        <f t="shared" si="4"/>
        <v xml:space="preserve">26 </v>
      </c>
    </row>
    <row r="56" spans="1:14" ht="16.350000000000001" customHeight="1" x14ac:dyDescent="0.25">
      <c r="A56" s="135" t="s">
        <v>18</v>
      </c>
      <c r="B56" s="53" t="s">
        <v>84</v>
      </c>
      <c r="C56" s="37" t="s">
        <v>204</v>
      </c>
      <c r="D56" s="38">
        <f>'19'!H2</f>
        <v>46</v>
      </c>
      <c r="E56" s="38" t="str">
        <f t="shared" si="0"/>
        <v xml:space="preserve">2    </v>
      </c>
      <c r="F56" s="38">
        <f>'19'!J2</f>
        <v>44</v>
      </c>
      <c r="G56" s="38" t="str">
        <f t="shared" si="1"/>
        <v xml:space="preserve">9    </v>
      </c>
      <c r="H56" s="38">
        <f>'19'!L2</f>
        <v>49</v>
      </c>
      <c r="I56" s="64" t="str">
        <f t="shared" si="2"/>
        <v xml:space="preserve">1    </v>
      </c>
      <c r="J56" s="137">
        <f t="shared" ref="J56" si="39">D56+D57+D58+F56+F57+F58+H56+H57+H58</f>
        <v>356</v>
      </c>
      <c r="K56" s="140" t="str">
        <f t="shared" ref="K56" si="40">RANK(J56,$J$2:$J$101) &amp; "    "</f>
        <v xml:space="preserve">3    </v>
      </c>
      <c r="L56" s="123" t="s">
        <v>216</v>
      </c>
      <c r="M56" s="99">
        <f t="shared" si="3"/>
        <v>139</v>
      </c>
      <c r="N56" s="100" t="str">
        <f t="shared" si="4"/>
        <v xml:space="preserve">1 </v>
      </c>
    </row>
    <row r="57" spans="1:14" ht="16.350000000000001" customHeight="1" x14ac:dyDescent="0.25">
      <c r="A57" s="127"/>
      <c r="B57" s="54" t="s">
        <v>85</v>
      </c>
      <c r="C57" s="24" t="s">
        <v>163</v>
      </c>
      <c r="D57" s="25">
        <f>'19'!H3</f>
        <v>26</v>
      </c>
      <c r="E57" s="25" t="str">
        <f t="shared" si="0"/>
        <v xml:space="preserve">39    </v>
      </c>
      <c r="F57" s="25">
        <f>'19'!J3</f>
        <v>30</v>
      </c>
      <c r="G57" s="25" t="str">
        <f t="shared" si="1"/>
        <v xml:space="preserve">44    </v>
      </c>
      <c r="H57" s="25">
        <f>'19'!L3</f>
        <v>43</v>
      </c>
      <c r="I57" s="65" t="str">
        <f t="shared" si="2"/>
        <v xml:space="preserve">27    </v>
      </c>
      <c r="J57" s="138"/>
      <c r="K57" s="133"/>
      <c r="L57" s="124"/>
      <c r="M57" s="84">
        <f t="shared" si="3"/>
        <v>99</v>
      </c>
      <c r="N57" s="91" t="str">
        <f t="shared" si="4"/>
        <v xml:space="preserve">39 </v>
      </c>
    </row>
    <row r="58" spans="1:14" ht="16.350000000000001" customHeight="1" thickBot="1" x14ac:dyDescent="0.3">
      <c r="A58" s="136"/>
      <c r="B58" s="55" t="s">
        <v>86</v>
      </c>
      <c r="C58" s="33" t="s">
        <v>164</v>
      </c>
      <c r="D58" s="34">
        <f>'19'!H4</f>
        <v>34</v>
      </c>
      <c r="E58" s="34" t="str">
        <f t="shared" si="0"/>
        <v xml:space="preserve">31    </v>
      </c>
      <c r="F58" s="34">
        <f>'19'!J4</f>
        <v>41</v>
      </c>
      <c r="G58" s="34" t="str">
        <f t="shared" si="1"/>
        <v xml:space="preserve">21    </v>
      </c>
      <c r="H58" s="34">
        <f>'19'!L4</f>
        <v>43</v>
      </c>
      <c r="I58" s="66" t="str">
        <f t="shared" si="2"/>
        <v xml:space="preserve">27    </v>
      </c>
      <c r="J58" s="139"/>
      <c r="K58" s="141"/>
      <c r="L58" s="125"/>
      <c r="M58" s="97">
        <f t="shared" si="3"/>
        <v>118</v>
      </c>
      <c r="N58" s="98" t="str">
        <f t="shared" si="4"/>
        <v xml:space="preserve">19 </v>
      </c>
    </row>
    <row r="59" spans="1:14" ht="16.350000000000001" customHeight="1" x14ac:dyDescent="0.25">
      <c r="A59" s="114" t="s">
        <v>17</v>
      </c>
      <c r="B59" s="56" t="s">
        <v>87</v>
      </c>
      <c r="C59" s="41" t="s">
        <v>205</v>
      </c>
      <c r="D59" s="42">
        <f>'20'!H2</f>
        <v>11</v>
      </c>
      <c r="E59" s="42" t="str">
        <f t="shared" si="0"/>
        <v xml:space="preserve">60    </v>
      </c>
      <c r="F59" s="42">
        <f>'20'!J2</f>
        <v>40</v>
      </c>
      <c r="G59" s="42" t="str">
        <f t="shared" si="1"/>
        <v xml:space="preserve">22    </v>
      </c>
      <c r="H59" s="42">
        <f>'20'!L2</f>
        <v>42</v>
      </c>
      <c r="I59" s="67" t="str">
        <f t="shared" si="2"/>
        <v xml:space="preserve">37    </v>
      </c>
      <c r="J59" s="117">
        <f t="shared" ref="J59" si="41">D59+D60+D61+F59+F60+F61+H59+H60+H61</f>
        <v>272</v>
      </c>
      <c r="K59" s="120" t="str">
        <f t="shared" ref="K59" si="42">RANK(J59,$J$2:$J$101) &amp; "    "</f>
        <v xml:space="preserve">18    </v>
      </c>
      <c r="L59" s="123" t="s">
        <v>177</v>
      </c>
      <c r="M59" s="101">
        <f t="shared" si="3"/>
        <v>93</v>
      </c>
      <c r="N59" s="102" t="str">
        <f t="shared" si="4"/>
        <v xml:space="preserve">45 </v>
      </c>
    </row>
    <row r="60" spans="1:14" ht="16.350000000000001" customHeight="1" x14ac:dyDescent="0.25">
      <c r="A60" s="115"/>
      <c r="B60" s="57" t="s">
        <v>88</v>
      </c>
      <c r="C60" s="26" t="s">
        <v>206</v>
      </c>
      <c r="D60" s="27">
        <f>'20'!H3</f>
        <v>13</v>
      </c>
      <c r="E60" s="27" t="str">
        <f t="shared" si="0"/>
        <v xml:space="preserve">58    </v>
      </c>
      <c r="F60" s="27">
        <f>'20'!J3</f>
        <v>6</v>
      </c>
      <c r="G60" s="27" t="str">
        <f t="shared" si="1"/>
        <v xml:space="preserve">68    </v>
      </c>
      <c r="H60" s="27">
        <f>'20'!L3</f>
        <v>29</v>
      </c>
      <c r="I60" s="68" t="str">
        <f t="shared" si="2"/>
        <v xml:space="preserve">62    </v>
      </c>
      <c r="J60" s="118"/>
      <c r="K60" s="121"/>
      <c r="L60" s="124"/>
      <c r="M60" s="103">
        <f t="shared" si="3"/>
        <v>48</v>
      </c>
      <c r="N60" s="104" t="str">
        <f t="shared" si="4"/>
        <v xml:space="preserve">71 </v>
      </c>
    </row>
    <row r="61" spans="1:14" ht="16.350000000000001" customHeight="1" thickBot="1" x14ac:dyDescent="0.3">
      <c r="A61" s="116"/>
      <c r="B61" s="58" t="s">
        <v>89</v>
      </c>
      <c r="C61" s="107" t="s">
        <v>215</v>
      </c>
      <c r="D61" s="44">
        <f>'20'!H4</f>
        <v>46</v>
      </c>
      <c r="E61" s="44" t="str">
        <f t="shared" si="0"/>
        <v xml:space="preserve">2    </v>
      </c>
      <c r="F61" s="44">
        <f>'20'!J4</f>
        <v>42</v>
      </c>
      <c r="G61" s="44" t="str">
        <f t="shared" si="1"/>
        <v xml:space="preserve">19    </v>
      </c>
      <c r="H61" s="44">
        <f>'20'!L4</f>
        <v>43</v>
      </c>
      <c r="I61" s="69" t="str">
        <f t="shared" si="2"/>
        <v xml:space="preserve">27    </v>
      </c>
      <c r="J61" s="119"/>
      <c r="K61" s="122"/>
      <c r="L61" s="125"/>
      <c r="M61" s="105">
        <f t="shared" si="3"/>
        <v>131</v>
      </c>
      <c r="N61" s="106" t="str">
        <f t="shared" si="4"/>
        <v xml:space="preserve">7 </v>
      </c>
    </row>
    <row r="62" spans="1:14" ht="16.350000000000001" customHeight="1" x14ac:dyDescent="0.25">
      <c r="A62" s="135" t="s">
        <v>16</v>
      </c>
      <c r="B62" s="53" t="s">
        <v>90</v>
      </c>
      <c r="C62" s="37" t="s">
        <v>165</v>
      </c>
      <c r="D62" s="38">
        <f>'21'!H2</f>
        <v>40</v>
      </c>
      <c r="E62" s="38" t="str">
        <f t="shared" si="0"/>
        <v xml:space="preserve">22    </v>
      </c>
      <c r="F62" s="38">
        <f>'21'!J2</f>
        <v>43</v>
      </c>
      <c r="G62" s="38" t="str">
        <f t="shared" si="1"/>
        <v xml:space="preserve">12    </v>
      </c>
      <c r="H62" s="38">
        <f>'21'!L2</f>
        <v>48</v>
      </c>
      <c r="I62" s="64" t="str">
        <f t="shared" si="2"/>
        <v xml:space="preserve">4    </v>
      </c>
      <c r="J62" s="137">
        <f t="shared" ref="J62" si="43">D62+D63+D64+F62+F63+F64+H62+H63+H64</f>
        <v>319</v>
      </c>
      <c r="K62" s="140" t="str">
        <f t="shared" ref="K62" si="44">RANK(J62,$J$2:$J$101) &amp; "    "</f>
        <v xml:space="preserve">9    </v>
      </c>
      <c r="L62" s="150" t="s">
        <v>175</v>
      </c>
      <c r="M62" s="99">
        <f t="shared" si="3"/>
        <v>131</v>
      </c>
      <c r="N62" s="100" t="str">
        <f t="shared" si="4"/>
        <v xml:space="preserve">7 </v>
      </c>
    </row>
    <row r="63" spans="1:14" ht="16.350000000000001" customHeight="1" x14ac:dyDescent="0.25">
      <c r="A63" s="127"/>
      <c r="B63" s="54" t="s">
        <v>91</v>
      </c>
      <c r="C63" s="24" t="s">
        <v>166</v>
      </c>
      <c r="D63" s="25">
        <f>'21'!H3</f>
        <v>41</v>
      </c>
      <c r="E63" s="25" t="str">
        <f t="shared" si="0"/>
        <v xml:space="preserve">20    </v>
      </c>
      <c r="F63" s="25">
        <f>'21'!J3</f>
        <v>40</v>
      </c>
      <c r="G63" s="25" t="str">
        <f t="shared" si="1"/>
        <v xml:space="preserve">22    </v>
      </c>
      <c r="H63" s="25">
        <f>'21'!L3</f>
        <v>13</v>
      </c>
      <c r="I63" s="65" t="str">
        <f t="shared" si="2"/>
        <v xml:space="preserve">75    </v>
      </c>
      <c r="J63" s="138"/>
      <c r="K63" s="133"/>
      <c r="L63" s="150"/>
      <c r="M63" s="84">
        <f t="shared" si="3"/>
        <v>94</v>
      </c>
      <c r="N63" s="91" t="str">
        <f t="shared" si="4"/>
        <v xml:space="preserve">43 </v>
      </c>
    </row>
    <row r="64" spans="1:14" ht="16.350000000000001" customHeight="1" thickBot="1" x14ac:dyDescent="0.3">
      <c r="A64" s="136"/>
      <c r="B64" s="55" t="s">
        <v>92</v>
      </c>
      <c r="C64" s="33" t="s">
        <v>167</v>
      </c>
      <c r="D64" s="34">
        <f>'21'!H4</f>
        <v>29</v>
      </c>
      <c r="E64" s="34" t="str">
        <f t="shared" si="0"/>
        <v xml:space="preserve">37    </v>
      </c>
      <c r="F64" s="34">
        <f>'21'!J4</f>
        <v>25</v>
      </c>
      <c r="G64" s="34" t="str">
        <f t="shared" si="1"/>
        <v xml:space="preserve">52    </v>
      </c>
      <c r="H64" s="34">
        <f>'21'!L4</f>
        <v>40</v>
      </c>
      <c r="I64" s="66" t="str">
        <f t="shared" si="2"/>
        <v xml:space="preserve">49    </v>
      </c>
      <c r="J64" s="139"/>
      <c r="K64" s="141"/>
      <c r="L64" s="150"/>
      <c r="M64" s="97">
        <f t="shared" si="3"/>
        <v>94</v>
      </c>
      <c r="N64" s="98" t="str">
        <f t="shared" si="4"/>
        <v xml:space="preserve">43 </v>
      </c>
    </row>
    <row r="65" spans="1:14" ht="16.350000000000001" customHeight="1" x14ac:dyDescent="0.25">
      <c r="A65" s="114" t="s">
        <v>15</v>
      </c>
      <c r="B65" s="56" t="s">
        <v>93</v>
      </c>
      <c r="C65" s="41" t="s">
        <v>168</v>
      </c>
      <c r="D65" s="42">
        <f>'22'!H2</f>
        <v>44</v>
      </c>
      <c r="E65" s="42" t="str">
        <f t="shared" si="0"/>
        <v xml:space="preserve">10    </v>
      </c>
      <c r="F65" s="42">
        <f>'22'!J2</f>
        <v>45</v>
      </c>
      <c r="G65" s="42" t="str">
        <f t="shared" si="1"/>
        <v xml:space="preserve">4    </v>
      </c>
      <c r="H65" s="42">
        <f>'22'!L2</f>
        <v>48</v>
      </c>
      <c r="I65" s="67" t="str">
        <f t="shared" si="2"/>
        <v xml:space="preserve">4    </v>
      </c>
      <c r="J65" s="117">
        <f t="shared" ref="J65" si="45">D65+D66+D67+F65+F66+F67+H65+H66+H67</f>
        <v>382</v>
      </c>
      <c r="K65" s="120" t="str">
        <f t="shared" ref="K65" si="46">RANK(J65,$J$2:$J$101) &amp; "    "</f>
        <v xml:space="preserve">1    </v>
      </c>
      <c r="L65" s="123" t="s">
        <v>176</v>
      </c>
      <c r="M65" s="101">
        <f t="shared" si="3"/>
        <v>137</v>
      </c>
      <c r="N65" s="102" t="str">
        <f t="shared" si="4"/>
        <v xml:space="preserve">2 </v>
      </c>
    </row>
    <row r="66" spans="1:14" ht="16.350000000000001" customHeight="1" x14ac:dyDescent="0.25">
      <c r="A66" s="115"/>
      <c r="B66" s="57" t="s">
        <v>94</v>
      </c>
      <c r="C66" s="26" t="s">
        <v>169</v>
      </c>
      <c r="D66" s="27">
        <f>'22'!H3</f>
        <v>42</v>
      </c>
      <c r="E66" s="27" t="str">
        <f t="shared" si="0"/>
        <v xml:space="preserve">17    </v>
      </c>
      <c r="F66" s="27">
        <f>'22'!J3</f>
        <v>45</v>
      </c>
      <c r="G66" s="27" t="str">
        <f t="shared" si="1"/>
        <v xml:space="preserve">4    </v>
      </c>
      <c r="H66" s="27">
        <f>'22'!L3</f>
        <v>44</v>
      </c>
      <c r="I66" s="68" t="str">
        <f t="shared" si="2"/>
        <v xml:space="preserve">19    </v>
      </c>
      <c r="J66" s="118"/>
      <c r="K66" s="121"/>
      <c r="L66" s="124"/>
      <c r="M66" s="103">
        <f t="shared" si="3"/>
        <v>131</v>
      </c>
      <c r="N66" s="104" t="str">
        <f t="shared" si="4"/>
        <v xml:space="preserve">7 </v>
      </c>
    </row>
    <row r="67" spans="1:14" ht="16.350000000000001" customHeight="1" thickBot="1" x14ac:dyDescent="0.3">
      <c r="A67" s="116"/>
      <c r="B67" s="58" t="s">
        <v>95</v>
      </c>
      <c r="C67" s="43" t="s">
        <v>207</v>
      </c>
      <c r="D67" s="44">
        <f>'22'!H4</f>
        <v>27</v>
      </c>
      <c r="E67" s="44" t="str">
        <f t="shared" ref="E67:E103" si="47">RANK(D67,$D$2:$D$103) &amp; "    "</f>
        <v xml:space="preserve">38    </v>
      </c>
      <c r="F67" s="44">
        <f>'22'!J4</f>
        <v>45</v>
      </c>
      <c r="G67" s="44" t="str">
        <f t="shared" ref="G67:G103" si="48">RANK(F67,$F$2:$F$103) &amp; "    "</f>
        <v xml:space="preserve">4    </v>
      </c>
      <c r="H67" s="44">
        <f>'22'!L4</f>
        <v>42</v>
      </c>
      <c r="I67" s="69" t="str">
        <f t="shared" ref="I67:I103" si="49">RANK(H67,$H$2:$H$103) &amp; "    "</f>
        <v xml:space="preserve">37    </v>
      </c>
      <c r="J67" s="119"/>
      <c r="K67" s="122"/>
      <c r="L67" s="125"/>
      <c r="M67" s="105">
        <f t="shared" ref="M67:M85" si="50">D67+F67+H67</f>
        <v>114</v>
      </c>
      <c r="N67" s="106" t="str">
        <f t="shared" ref="N67:N85" si="51">RANK(M67,$M$2:$M$85) &amp; " "</f>
        <v xml:space="preserve">25 </v>
      </c>
    </row>
    <row r="68" spans="1:14" ht="16.350000000000001" customHeight="1" x14ac:dyDescent="0.25">
      <c r="A68" s="135" t="s">
        <v>48</v>
      </c>
      <c r="B68" s="53" t="s">
        <v>96</v>
      </c>
      <c r="C68" s="37" t="s">
        <v>170</v>
      </c>
      <c r="D68" s="38">
        <f>'23'!H2</f>
        <v>6</v>
      </c>
      <c r="E68" s="38" t="str">
        <f t="shared" si="47"/>
        <v xml:space="preserve">67    </v>
      </c>
      <c r="F68" s="38">
        <f>'23'!J2</f>
        <v>45</v>
      </c>
      <c r="G68" s="38" t="str">
        <f t="shared" si="48"/>
        <v xml:space="preserve">4    </v>
      </c>
      <c r="H68" s="38">
        <f>'23'!L2</f>
        <v>40</v>
      </c>
      <c r="I68" s="64" t="str">
        <f t="shared" si="49"/>
        <v xml:space="preserve">49    </v>
      </c>
      <c r="J68" s="137">
        <f t="shared" ref="J68" si="52">D68+D69+D70+F68+F69+F70+H68+H69+H70</f>
        <v>283</v>
      </c>
      <c r="K68" s="140" t="str">
        <f t="shared" ref="K68" si="53">RANK(J68,$J$2:$J$101) &amp; "    "</f>
        <v xml:space="preserve">16    </v>
      </c>
      <c r="L68" s="150" t="s">
        <v>175</v>
      </c>
      <c r="M68" s="99">
        <f t="shared" si="50"/>
        <v>91</v>
      </c>
      <c r="N68" s="100" t="str">
        <f t="shared" si="51"/>
        <v xml:space="preserve">48 </v>
      </c>
    </row>
    <row r="69" spans="1:14" ht="16.350000000000001" customHeight="1" x14ac:dyDescent="0.25">
      <c r="A69" s="127"/>
      <c r="B69" s="54" t="s">
        <v>97</v>
      </c>
      <c r="C69" s="24" t="s">
        <v>208</v>
      </c>
      <c r="D69" s="25">
        <f>'23'!H3</f>
        <v>21</v>
      </c>
      <c r="E69" s="25" t="str">
        <f t="shared" si="47"/>
        <v xml:space="preserve">50    </v>
      </c>
      <c r="F69" s="25">
        <f>'23'!J3</f>
        <v>27</v>
      </c>
      <c r="G69" s="25" t="str">
        <f t="shared" si="48"/>
        <v xml:space="preserve">49    </v>
      </c>
      <c r="H69" s="25">
        <f>'23'!L3</f>
        <v>44</v>
      </c>
      <c r="I69" s="65" t="str">
        <f t="shared" si="49"/>
        <v xml:space="preserve">19    </v>
      </c>
      <c r="J69" s="138"/>
      <c r="K69" s="133"/>
      <c r="L69" s="150"/>
      <c r="M69" s="84">
        <f t="shared" si="50"/>
        <v>92</v>
      </c>
      <c r="N69" s="91" t="str">
        <f t="shared" si="51"/>
        <v xml:space="preserve">47 </v>
      </c>
    </row>
    <row r="70" spans="1:14" ht="16.350000000000001" customHeight="1" thickBot="1" x14ac:dyDescent="0.3">
      <c r="A70" s="136"/>
      <c r="B70" s="55" t="s">
        <v>98</v>
      </c>
      <c r="C70" s="33" t="s">
        <v>209</v>
      </c>
      <c r="D70" s="34">
        <f>'23'!H4</f>
        <v>24</v>
      </c>
      <c r="E70" s="34" t="str">
        <f t="shared" si="47"/>
        <v xml:space="preserve">43    </v>
      </c>
      <c r="F70" s="34">
        <f>'23'!J4</f>
        <v>30</v>
      </c>
      <c r="G70" s="34" t="str">
        <f t="shared" si="48"/>
        <v xml:space="preserve">44    </v>
      </c>
      <c r="H70" s="34">
        <f>'23'!L4</f>
        <v>46</v>
      </c>
      <c r="I70" s="66" t="str">
        <f t="shared" si="49"/>
        <v xml:space="preserve">12    </v>
      </c>
      <c r="J70" s="139"/>
      <c r="K70" s="141"/>
      <c r="L70" s="150"/>
      <c r="M70" s="97">
        <f t="shared" si="50"/>
        <v>100</v>
      </c>
      <c r="N70" s="98" t="str">
        <f t="shared" si="51"/>
        <v xml:space="preserve">36 </v>
      </c>
    </row>
    <row r="71" spans="1:14" ht="16.350000000000001" customHeight="1" x14ac:dyDescent="0.25">
      <c r="A71" s="114" t="s">
        <v>49</v>
      </c>
      <c r="B71" s="56" t="s">
        <v>99</v>
      </c>
      <c r="C71" s="41" t="s">
        <v>210</v>
      </c>
      <c r="D71" s="42">
        <f>'24'!H2</f>
        <v>40</v>
      </c>
      <c r="E71" s="42" t="str">
        <f t="shared" si="47"/>
        <v xml:space="preserve">22    </v>
      </c>
      <c r="F71" s="42">
        <f>'24'!J2</f>
        <v>38</v>
      </c>
      <c r="G71" s="42" t="str">
        <f t="shared" si="48"/>
        <v xml:space="preserve">29    </v>
      </c>
      <c r="H71" s="42">
        <f>'24'!L2</f>
        <v>43</v>
      </c>
      <c r="I71" s="67" t="str">
        <f t="shared" si="49"/>
        <v xml:space="preserve">27    </v>
      </c>
      <c r="J71" s="117">
        <f t="shared" ref="J71" si="54">D71+D72+D73+F71+F72+F73+H71+H72+H73</f>
        <v>360</v>
      </c>
      <c r="K71" s="120" t="str">
        <f t="shared" ref="K71" si="55">RANK(J71,$J$2:$J$101) &amp; "    "</f>
        <v xml:space="preserve">2    </v>
      </c>
      <c r="L71" s="123" t="s">
        <v>217</v>
      </c>
      <c r="M71" s="101">
        <f t="shared" si="50"/>
        <v>121</v>
      </c>
      <c r="N71" s="102" t="str">
        <f t="shared" si="51"/>
        <v xml:space="preserve">17 </v>
      </c>
    </row>
    <row r="72" spans="1:14" ht="16.350000000000001" customHeight="1" x14ac:dyDescent="0.25">
      <c r="A72" s="115"/>
      <c r="B72" s="57" t="s">
        <v>100</v>
      </c>
      <c r="C72" s="26" t="s">
        <v>211</v>
      </c>
      <c r="D72" s="27">
        <f>'24'!H3</f>
        <v>46</v>
      </c>
      <c r="E72" s="27" t="str">
        <f t="shared" si="47"/>
        <v xml:space="preserve">2    </v>
      </c>
      <c r="F72" s="27">
        <f>'24'!J3</f>
        <v>32</v>
      </c>
      <c r="G72" s="27" t="str">
        <f t="shared" si="48"/>
        <v xml:space="preserve">42    </v>
      </c>
      <c r="H72" s="27">
        <f>'24'!L3</f>
        <v>48</v>
      </c>
      <c r="I72" s="68" t="str">
        <f t="shared" si="49"/>
        <v xml:space="preserve">4    </v>
      </c>
      <c r="J72" s="118"/>
      <c r="K72" s="121"/>
      <c r="L72" s="124"/>
      <c r="M72" s="103">
        <f t="shared" si="50"/>
        <v>126</v>
      </c>
      <c r="N72" s="104" t="str">
        <f t="shared" si="51"/>
        <v xml:space="preserve">13 </v>
      </c>
    </row>
    <row r="73" spans="1:14" ht="16.350000000000001" customHeight="1" thickBot="1" x14ac:dyDescent="0.3">
      <c r="A73" s="116"/>
      <c r="B73" s="58" t="s">
        <v>101</v>
      </c>
      <c r="C73" s="43" t="s">
        <v>212</v>
      </c>
      <c r="D73" s="44">
        <f>'24'!H4</f>
        <v>18</v>
      </c>
      <c r="E73" s="44" t="str">
        <f t="shared" si="47"/>
        <v xml:space="preserve">53    </v>
      </c>
      <c r="F73" s="44">
        <f>'24'!J4</f>
        <v>49</v>
      </c>
      <c r="G73" s="44" t="str">
        <f t="shared" si="48"/>
        <v xml:space="preserve">1    </v>
      </c>
      <c r="H73" s="44">
        <f>'24'!L4</f>
        <v>46</v>
      </c>
      <c r="I73" s="69" t="str">
        <f t="shared" si="49"/>
        <v xml:space="preserve">12    </v>
      </c>
      <c r="J73" s="119"/>
      <c r="K73" s="122"/>
      <c r="L73" s="125"/>
      <c r="M73" s="105">
        <f t="shared" si="50"/>
        <v>113</v>
      </c>
      <c r="N73" s="106" t="str">
        <f t="shared" si="51"/>
        <v xml:space="preserve">26 </v>
      </c>
    </row>
    <row r="74" spans="1:14" ht="16.350000000000001" customHeight="1" x14ac:dyDescent="0.25">
      <c r="A74" s="135" t="s">
        <v>50</v>
      </c>
      <c r="B74" s="53" t="s">
        <v>102</v>
      </c>
      <c r="C74" s="37" t="s">
        <v>171</v>
      </c>
      <c r="D74" s="38">
        <f>'25'!H2</f>
        <v>36</v>
      </c>
      <c r="E74" s="38" t="str">
        <f t="shared" si="47"/>
        <v xml:space="preserve">28    </v>
      </c>
      <c r="F74" s="38">
        <f>'25'!J2</f>
        <v>38</v>
      </c>
      <c r="G74" s="38" t="str">
        <f t="shared" si="48"/>
        <v xml:space="preserve">29    </v>
      </c>
      <c r="H74" s="38">
        <f>'25'!L2</f>
        <v>41</v>
      </c>
      <c r="I74" s="64" t="str">
        <f t="shared" si="49"/>
        <v xml:space="preserve">47    </v>
      </c>
      <c r="J74" s="137">
        <f t="shared" ref="J74" si="56">D74+D75+D76+F74+F75+F76+H74+H75+H76</f>
        <v>355</v>
      </c>
      <c r="K74" s="140" t="str">
        <f t="shared" ref="K74" si="57">RANK(J74,$J$2:$J$101) &amp; "    "</f>
        <v xml:space="preserve">4    </v>
      </c>
      <c r="L74" s="150" t="s">
        <v>174</v>
      </c>
      <c r="M74" s="99">
        <f t="shared" si="50"/>
        <v>115</v>
      </c>
      <c r="N74" s="100" t="str">
        <f t="shared" si="51"/>
        <v xml:space="preserve">24 </v>
      </c>
    </row>
    <row r="75" spans="1:14" ht="16.350000000000001" customHeight="1" x14ac:dyDescent="0.25">
      <c r="A75" s="127"/>
      <c r="B75" s="54" t="s">
        <v>103</v>
      </c>
      <c r="C75" s="24" t="s">
        <v>172</v>
      </c>
      <c r="D75" s="25">
        <f>'25'!H3</f>
        <v>45</v>
      </c>
      <c r="E75" s="25" t="str">
        <f t="shared" si="47"/>
        <v xml:space="preserve">6    </v>
      </c>
      <c r="F75" s="25">
        <f>'25'!J3</f>
        <v>36</v>
      </c>
      <c r="G75" s="25" t="str">
        <f t="shared" si="48"/>
        <v xml:space="preserve">35    </v>
      </c>
      <c r="H75" s="25">
        <f>'25'!L3</f>
        <v>42</v>
      </c>
      <c r="I75" s="65" t="str">
        <f t="shared" si="49"/>
        <v xml:space="preserve">37    </v>
      </c>
      <c r="J75" s="138"/>
      <c r="K75" s="133"/>
      <c r="L75" s="150"/>
      <c r="M75" s="84">
        <f t="shared" si="50"/>
        <v>123</v>
      </c>
      <c r="N75" s="91" t="str">
        <f t="shared" si="51"/>
        <v xml:space="preserve">16 </v>
      </c>
    </row>
    <row r="76" spans="1:14" ht="16.350000000000001" customHeight="1" thickBot="1" x14ac:dyDescent="0.3">
      <c r="A76" s="136"/>
      <c r="B76" s="55" t="s">
        <v>104</v>
      </c>
      <c r="C76" s="33" t="s">
        <v>173</v>
      </c>
      <c r="D76" s="34">
        <f>'25'!H4</f>
        <v>44</v>
      </c>
      <c r="E76" s="34" t="str">
        <f t="shared" si="47"/>
        <v xml:space="preserve">10    </v>
      </c>
      <c r="F76" s="34">
        <f>'25'!J4</f>
        <v>24</v>
      </c>
      <c r="G76" s="34" t="str">
        <f t="shared" si="48"/>
        <v xml:space="preserve">54    </v>
      </c>
      <c r="H76" s="34">
        <f>'25'!L4</f>
        <v>49</v>
      </c>
      <c r="I76" s="66" t="str">
        <f t="shared" si="49"/>
        <v xml:space="preserve">1    </v>
      </c>
      <c r="J76" s="139"/>
      <c r="K76" s="141"/>
      <c r="L76" s="150"/>
      <c r="M76" s="97">
        <f t="shared" si="50"/>
        <v>117</v>
      </c>
      <c r="N76" s="98" t="str">
        <f t="shared" si="51"/>
        <v xml:space="preserve">21 </v>
      </c>
    </row>
    <row r="77" spans="1:14" ht="16.350000000000001" customHeight="1" x14ac:dyDescent="0.25">
      <c r="A77" s="114" t="s">
        <v>51</v>
      </c>
      <c r="B77" s="56" t="s">
        <v>114</v>
      </c>
      <c r="C77" s="41" t="s">
        <v>218</v>
      </c>
      <c r="D77" s="42">
        <f>'26'!H2</f>
        <v>7</v>
      </c>
      <c r="E77" s="42" t="str">
        <f t="shared" si="47"/>
        <v xml:space="preserve">66    </v>
      </c>
      <c r="F77" s="42">
        <f>'26'!J2</f>
        <v>14</v>
      </c>
      <c r="G77" s="42" t="str">
        <f t="shared" si="48"/>
        <v xml:space="preserve">65    </v>
      </c>
      <c r="H77" s="42">
        <f>'26'!L2</f>
        <v>30</v>
      </c>
      <c r="I77" s="67" t="str">
        <f t="shared" si="49"/>
        <v xml:space="preserve">59    </v>
      </c>
      <c r="J77" s="117">
        <f t="shared" ref="J77" si="58">D77+D78+D79+F77+F78+F79+H77+H78+H79</f>
        <v>51</v>
      </c>
      <c r="K77" s="120" t="str">
        <f t="shared" ref="K77" si="59">RANK(J77,$J$2:$J$101) &amp; "    "</f>
        <v xml:space="preserve">26    </v>
      </c>
      <c r="L77" s="123"/>
      <c r="M77" s="101">
        <f t="shared" si="50"/>
        <v>51</v>
      </c>
      <c r="N77" s="102" t="str">
        <f t="shared" si="51"/>
        <v xml:space="preserve">70 </v>
      </c>
    </row>
    <row r="78" spans="1:14" ht="16.350000000000001" customHeight="1" x14ac:dyDescent="0.25">
      <c r="A78" s="115"/>
      <c r="B78" s="57" t="s">
        <v>106</v>
      </c>
      <c r="C78" s="26"/>
      <c r="D78" s="27">
        <f>'26'!H3</f>
        <v>0</v>
      </c>
      <c r="E78" s="27" t="str">
        <f t="shared" si="47"/>
        <v xml:space="preserve">72    </v>
      </c>
      <c r="F78" s="27">
        <f>'26'!J3</f>
        <v>0</v>
      </c>
      <c r="G78" s="27" t="str">
        <f t="shared" si="48"/>
        <v xml:space="preserve">72    </v>
      </c>
      <c r="H78" s="27">
        <f>'26'!L3</f>
        <v>0</v>
      </c>
      <c r="I78" s="68" t="str">
        <f t="shared" si="49"/>
        <v xml:space="preserve">77    </v>
      </c>
      <c r="J78" s="118"/>
      <c r="K78" s="121"/>
      <c r="L78" s="124"/>
      <c r="M78" s="103">
        <f t="shared" si="50"/>
        <v>0</v>
      </c>
      <c r="N78" s="104" t="str">
        <f t="shared" si="51"/>
        <v xml:space="preserve">77 </v>
      </c>
    </row>
    <row r="79" spans="1:14" ht="16.350000000000001" customHeight="1" thickBot="1" x14ac:dyDescent="0.3">
      <c r="A79" s="116"/>
      <c r="B79" s="58" t="s">
        <v>105</v>
      </c>
      <c r="C79" s="43"/>
      <c r="D79" s="44">
        <f>'26'!H4</f>
        <v>0</v>
      </c>
      <c r="E79" s="44" t="str">
        <f t="shared" si="47"/>
        <v xml:space="preserve">72    </v>
      </c>
      <c r="F79" s="44">
        <f>'26'!J4</f>
        <v>0</v>
      </c>
      <c r="G79" s="44" t="str">
        <f t="shared" si="48"/>
        <v xml:space="preserve">72    </v>
      </c>
      <c r="H79" s="44">
        <f>'26'!L4</f>
        <v>0</v>
      </c>
      <c r="I79" s="69" t="str">
        <f t="shared" si="49"/>
        <v xml:space="preserve">77    </v>
      </c>
      <c r="J79" s="119"/>
      <c r="K79" s="122"/>
      <c r="L79" s="125"/>
      <c r="M79" s="105">
        <f t="shared" si="50"/>
        <v>0</v>
      </c>
      <c r="N79" s="106" t="str">
        <f t="shared" si="51"/>
        <v xml:space="preserve">77 </v>
      </c>
    </row>
    <row r="80" spans="1:14" ht="16.350000000000001" customHeight="1" x14ac:dyDescent="0.25">
      <c r="A80" s="126" t="s">
        <v>52</v>
      </c>
      <c r="B80" s="74" t="s">
        <v>107</v>
      </c>
      <c r="C80" s="45"/>
      <c r="D80" s="30">
        <f>'27'!H2</f>
        <v>0</v>
      </c>
      <c r="E80" s="30" t="str">
        <f t="shared" si="47"/>
        <v xml:space="preserve">72    </v>
      </c>
      <c r="F80" s="30">
        <f>'27'!J2</f>
        <v>0</v>
      </c>
      <c r="G80" s="30" t="str">
        <f t="shared" si="48"/>
        <v xml:space="preserve">72    </v>
      </c>
      <c r="H80" s="30">
        <f>'27'!L2</f>
        <v>0</v>
      </c>
      <c r="I80" s="75" t="str">
        <f t="shared" si="49"/>
        <v xml:space="preserve">77    </v>
      </c>
      <c r="J80" s="129">
        <f t="shared" ref="J80" si="60">D80+D81+D82+F80+F81+F82+H80+H81+H82</f>
        <v>0</v>
      </c>
      <c r="K80" s="132" t="str">
        <f t="shared" ref="K80" si="61">RANK(J80,$J$2:$J$101) &amp; "    "</f>
        <v xml:space="preserve">27    </v>
      </c>
      <c r="L80" s="156"/>
      <c r="M80" s="99">
        <f t="shared" si="50"/>
        <v>0</v>
      </c>
      <c r="N80" s="100" t="str">
        <f t="shared" si="51"/>
        <v xml:space="preserve">77 </v>
      </c>
    </row>
    <row r="81" spans="1:14" ht="16.350000000000001" customHeight="1" x14ac:dyDescent="0.25">
      <c r="A81" s="127"/>
      <c r="B81" s="54" t="s">
        <v>108</v>
      </c>
      <c r="C81" s="28"/>
      <c r="D81" s="25">
        <f>'27'!H3</f>
        <v>0</v>
      </c>
      <c r="E81" s="25" t="str">
        <f t="shared" si="47"/>
        <v xml:space="preserve">72    </v>
      </c>
      <c r="F81" s="25">
        <f>'27'!J3</f>
        <v>0</v>
      </c>
      <c r="G81" s="25" t="str">
        <f t="shared" si="48"/>
        <v xml:space="preserve">72    </v>
      </c>
      <c r="H81" s="25">
        <f>'27'!L3</f>
        <v>0</v>
      </c>
      <c r="I81" s="65" t="str">
        <f t="shared" si="49"/>
        <v xml:space="preserve">77    </v>
      </c>
      <c r="J81" s="130"/>
      <c r="K81" s="133"/>
      <c r="L81" s="156"/>
      <c r="M81" s="84">
        <f t="shared" si="50"/>
        <v>0</v>
      </c>
      <c r="N81" s="91" t="str">
        <f t="shared" si="51"/>
        <v xml:space="preserve">77 </v>
      </c>
    </row>
    <row r="82" spans="1:14" ht="16.350000000000001" customHeight="1" thickBot="1" x14ac:dyDescent="0.3">
      <c r="A82" s="128"/>
      <c r="B82" s="76" t="s">
        <v>113</v>
      </c>
      <c r="C82" s="77"/>
      <c r="D82" s="78">
        <f>'27'!H4</f>
        <v>0</v>
      </c>
      <c r="E82" s="78" t="str">
        <f t="shared" si="47"/>
        <v xml:space="preserve">72    </v>
      </c>
      <c r="F82" s="78">
        <f>'27'!J4</f>
        <v>0</v>
      </c>
      <c r="G82" s="78" t="str">
        <f t="shared" si="48"/>
        <v xml:space="preserve">72    </v>
      </c>
      <c r="H82" s="78">
        <f>'27'!L4</f>
        <v>0</v>
      </c>
      <c r="I82" s="79" t="str">
        <f t="shared" si="49"/>
        <v xml:space="preserve">77    </v>
      </c>
      <c r="J82" s="131"/>
      <c r="K82" s="134"/>
      <c r="L82" s="156"/>
      <c r="M82" s="97">
        <f t="shared" si="50"/>
        <v>0</v>
      </c>
      <c r="N82" s="98" t="str">
        <f t="shared" si="51"/>
        <v xml:space="preserve">77 </v>
      </c>
    </row>
    <row r="83" spans="1:14" ht="16.350000000000001" customHeight="1" x14ac:dyDescent="0.25">
      <c r="A83" s="114" t="s">
        <v>53</v>
      </c>
      <c r="B83" s="56" t="s">
        <v>110</v>
      </c>
      <c r="C83" s="41"/>
      <c r="D83" s="42">
        <f>'28'!H2</f>
        <v>0</v>
      </c>
      <c r="E83" s="42" t="str">
        <f t="shared" si="47"/>
        <v xml:space="preserve">72    </v>
      </c>
      <c r="F83" s="42">
        <f>'28'!J2</f>
        <v>0</v>
      </c>
      <c r="G83" s="42" t="str">
        <f t="shared" si="48"/>
        <v xml:space="preserve">72    </v>
      </c>
      <c r="H83" s="42">
        <f>'28'!L2</f>
        <v>0</v>
      </c>
      <c r="I83" s="67" t="str">
        <f t="shared" si="49"/>
        <v xml:space="preserve">77    </v>
      </c>
      <c r="J83" s="117">
        <f t="shared" ref="J83" si="62">D83+D84+D85+F83+F84+F85+H83+H84+H85</f>
        <v>0</v>
      </c>
      <c r="K83" s="120" t="str">
        <f t="shared" ref="K83" si="63">RANK(J83,$J$2:$J$101) &amp; "    "</f>
        <v xml:space="preserve">27    </v>
      </c>
      <c r="L83" s="123"/>
      <c r="M83" s="101">
        <f t="shared" si="50"/>
        <v>0</v>
      </c>
      <c r="N83" s="102" t="str">
        <f t="shared" si="51"/>
        <v xml:space="preserve">77 </v>
      </c>
    </row>
    <row r="84" spans="1:14" ht="16.350000000000001" customHeight="1" x14ac:dyDescent="0.25">
      <c r="A84" s="115"/>
      <c r="B84" s="57" t="s">
        <v>111</v>
      </c>
      <c r="C84" s="26"/>
      <c r="D84" s="27">
        <f>'28'!H3</f>
        <v>0</v>
      </c>
      <c r="E84" s="27" t="str">
        <f t="shared" si="47"/>
        <v xml:space="preserve">72    </v>
      </c>
      <c r="F84" s="27">
        <f>'28'!J3</f>
        <v>0</v>
      </c>
      <c r="G84" s="27" t="str">
        <f t="shared" si="48"/>
        <v xml:space="preserve">72    </v>
      </c>
      <c r="H84" s="27">
        <f>'28'!L3</f>
        <v>0</v>
      </c>
      <c r="I84" s="68" t="str">
        <f t="shared" si="49"/>
        <v xml:space="preserve">77    </v>
      </c>
      <c r="J84" s="118"/>
      <c r="K84" s="121"/>
      <c r="L84" s="124"/>
      <c r="M84" s="103">
        <f t="shared" si="50"/>
        <v>0</v>
      </c>
      <c r="N84" s="104" t="str">
        <f t="shared" si="51"/>
        <v xml:space="preserve">77 </v>
      </c>
    </row>
    <row r="85" spans="1:14" ht="16.350000000000001" customHeight="1" thickBot="1" x14ac:dyDescent="0.3">
      <c r="A85" s="116"/>
      <c r="B85" s="58" t="s">
        <v>112</v>
      </c>
      <c r="C85" s="43"/>
      <c r="D85" s="44">
        <f>'28'!H4</f>
        <v>0</v>
      </c>
      <c r="E85" s="44" t="str">
        <f t="shared" si="47"/>
        <v xml:space="preserve">72    </v>
      </c>
      <c r="F85" s="44">
        <f>'28'!J4</f>
        <v>0</v>
      </c>
      <c r="G85" s="44" t="str">
        <f t="shared" si="48"/>
        <v xml:space="preserve">72    </v>
      </c>
      <c r="H85" s="44">
        <f>'28'!L4</f>
        <v>0</v>
      </c>
      <c r="I85" s="69" t="str">
        <f t="shared" si="49"/>
        <v xml:space="preserve">77    </v>
      </c>
      <c r="J85" s="119"/>
      <c r="K85" s="122"/>
      <c r="L85" s="125"/>
      <c r="M85" s="105">
        <f t="shared" si="50"/>
        <v>0</v>
      </c>
      <c r="N85" s="106" t="str">
        <f t="shared" si="51"/>
        <v xml:space="preserve">77 </v>
      </c>
    </row>
    <row r="86" spans="1:14" ht="16.350000000000001" customHeight="1" x14ac:dyDescent="0.25">
      <c r="A86" s="135" t="s">
        <v>54</v>
      </c>
      <c r="B86" s="53"/>
      <c r="C86" s="37"/>
      <c r="D86" s="38">
        <f>'29'!H2</f>
        <v>0</v>
      </c>
      <c r="E86" s="38" t="str">
        <f t="shared" si="47"/>
        <v xml:space="preserve">72    </v>
      </c>
      <c r="F86" s="38">
        <f>'29'!J2</f>
        <v>0</v>
      </c>
      <c r="G86" s="38" t="str">
        <f t="shared" si="48"/>
        <v xml:space="preserve">72    </v>
      </c>
      <c r="H86" s="38">
        <f>'29'!L2</f>
        <v>0</v>
      </c>
      <c r="I86" s="64" t="str">
        <f t="shared" si="49"/>
        <v xml:space="preserve">77    </v>
      </c>
      <c r="J86" s="137">
        <f t="shared" ref="J86" si="64">D86+D87+D88+F86+F87+F88+H86+H87+H88</f>
        <v>0</v>
      </c>
      <c r="K86" s="140" t="str">
        <f t="shared" ref="K86" si="65">RANK(J86,$J$2:$J$101) &amp; "    "</f>
        <v xml:space="preserve">27    </v>
      </c>
      <c r="L86" s="46"/>
    </row>
    <row r="87" spans="1:14" ht="16.350000000000001" customHeight="1" x14ac:dyDescent="0.25">
      <c r="A87" s="127"/>
      <c r="B87" s="54"/>
      <c r="C87" s="24"/>
      <c r="D87" s="25">
        <f>'29'!H3</f>
        <v>0</v>
      </c>
      <c r="E87" s="25" t="str">
        <f t="shared" si="47"/>
        <v xml:space="preserve">72    </v>
      </c>
      <c r="F87" s="25">
        <f>'29'!J3</f>
        <v>0</v>
      </c>
      <c r="G87" s="25" t="str">
        <f t="shared" si="48"/>
        <v xml:space="preserve">72    </v>
      </c>
      <c r="H87" s="25">
        <f>'29'!L3</f>
        <v>0</v>
      </c>
      <c r="I87" s="65" t="str">
        <f t="shared" si="49"/>
        <v xml:space="preserve">77    </v>
      </c>
      <c r="J87" s="138"/>
      <c r="K87" s="133"/>
      <c r="L87" s="46"/>
    </row>
    <row r="88" spans="1:14" ht="16.350000000000001" customHeight="1" thickBot="1" x14ac:dyDescent="0.3">
      <c r="A88" s="136"/>
      <c r="B88" s="55"/>
      <c r="C88" s="33"/>
      <c r="D88" s="34">
        <f>'29'!H4</f>
        <v>0</v>
      </c>
      <c r="E88" s="34" t="str">
        <f t="shared" si="47"/>
        <v xml:space="preserve">72    </v>
      </c>
      <c r="F88" s="34">
        <f>'29'!J4</f>
        <v>0</v>
      </c>
      <c r="G88" s="34" t="str">
        <f t="shared" si="48"/>
        <v xml:space="preserve">72    </v>
      </c>
      <c r="H88" s="34">
        <f>'29'!L4</f>
        <v>0</v>
      </c>
      <c r="I88" s="66" t="str">
        <f t="shared" si="49"/>
        <v xml:space="preserve">77    </v>
      </c>
      <c r="J88" s="139"/>
      <c r="K88" s="141"/>
      <c r="L88" s="46"/>
    </row>
    <row r="89" spans="1:14" ht="16.350000000000001" customHeight="1" x14ac:dyDescent="0.25">
      <c r="A89" s="114" t="s">
        <v>55</v>
      </c>
      <c r="B89" s="56"/>
      <c r="C89" s="41"/>
      <c r="D89" s="42">
        <f>'30'!H2</f>
        <v>0</v>
      </c>
      <c r="E89" s="42" t="str">
        <f t="shared" si="47"/>
        <v xml:space="preserve">72    </v>
      </c>
      <c r="F89" s="42">
        <f>'30'!J2</f>
        <v>0</v>
      </c>
      <c r="G89" s="42" t="str">
        <f t="shared" si="48"/>
        <v xml:space="preserve">72    </v>
      </c>
      <c r="H89" s="42">
        <f>'30'!L2</f>
        <v>0</v>
      </c>
      <c r="I89" s="67" t="str">
        <f t="shared" si="49"/>
        <v xml:space="preserve">77    </v>
      </c>
      <c r="J89" s="117">
        <f t="shared" ref="J89" si="66">D89+D90+D91+F89+F90+F91+H89+H90+H91</f>
        <v>0</v>
      </c>
      <c r="K89" s="120" t="str">
        <f t="shared" ref="K89" si="67">RANK(J89,$J$2:$J$101) &amp; "    "</f>
        <v xml:space="preserve">27    </v>
      </c>
      <c r="L89" s="49"/>
    </row>
    <row r="90" spans="1:14" ht="16.350000000000001" customHeight="1" x14ac:dyDescent="0.25">
      <c r="A90" s="115"/>
      <c r="B90" s="57"/>
      <c r="C90" s="26"/>
      <c r="D90" s="27">
        <f>'30'!H3</f>
        <v>0</v>
      </c>
      <c r="E90" s="27" t="str">
        <f t="shared" si="47"/>
        <v xml:space="preserve">72    </v>
      </c>
      <c r="F90" s="27">
        <f>'30'!J3</f>
        <v>0</v>
      </c>
      <c r="G90" s="27" t="str">
        <f t="shared" si="48"/>
        <v xml:space="preserve">72    </v>
      </c>
      <c r="H90" s="27">
        <f>'30'!L3</f>
        <v>0</v>
      </c>
      <c r="I90" s="68" t="str">
        <f t="shared" si="49"/>
        <v xml:space="preserve">77    </v>
      </c>
      <c r="J90" s="118"/>
      <c r="K90" s="121"/>
      <c r="L90" s="47"/>
    </row>
    <row r="91" spans="1:14" ht="16.350000000000001" customHeight="1" thickBot="1" x14ac:dyDescent="0.3">
      <c r="A91" s="116"/>
      <c r="B91" s="58"/>
      <c r="C91" s="43"/>
      <c r="D91" s="44">
        <f>'30'!H4</f>
        <v>0</v>
      </c>
      <c r="E91" s="44" t="str">
        <f t="shared" si="47"/>
        <v xml:space="preserve">72    </v>
      </c>
      <c r="F91" s="44">
        <f>'30'!J4</f>
        <v>0</v>
      </c>
      <c r="G91" s="44" t="str">
        <f t="shared" si="48"/>
        <v xml:space="preserve">72    </v>
      </c>
      <c r="H91" s="44">
        <f>'30'!L4</f>
        <v>0</v>
      </c>
      <c r="I91" s="69" t="str">
        <f t="shared" si="49"/>
        <v xml:space="preserve">77    </v>
      </c>
      <c r="J91" s="119"/>
      <c r="K91" s="122"/>
      <c r="L91" s="48"/>
    </row>
    <row r="92" spans="1:14" ht="16.350000000000001" customHeight="1" x14ac:dyDescent="0.25">
      <c r="A92" s="144" t="s">
        <v>60</v>
      </c>
      <c r="B92" s="59"/>
      <c r="C92" s="39"/>
      <c r="D92" s="40">
        <f>'31'!H2</f>
        <v>0</v>
      </c>
      <c r="E92" s="40" t="str">
        <f t="shared" si="47"/>
        <v xml:space="preserve">72    </v>
      </c>
      <c r="F92" s="40">
        <f>'31'!J2</f>
        <v>0</v>
      </c>
      <c r="G92" s="40" t="str">
        <f t="shared" si="48"/>
        <v xml:space="preserve">72    </v>
      </c>
      <c r="H92" s="40">
        <f>'31'!L2</f>
        <v>0</v>
      </c>
      <c r="I92" s="70" t="str">
        <f t="shared" si="49"/>
        <v xml:space="preserve">77    </v>
      </c>
      <c r="J92" s="147">
        <f t="shared" ref="J92" si="68">D92+D93+D94+F92+F93+F94+H92+H93+H94</f>
        <v>0</v>
      </c>
      <c r="K92" s="140" t="str">
        <f t="shared" ref="K92" si="69">RANK(J92,$J$2:$J$101) &amp; "    "</f>
        <v xml:space="preserve">27    </v>
      </c>
      <c r="L92" s="46"/>
    </row>
    <row r="93" spans="1:14" ht="16.350000000000001" customHeight="1" x14ac:dyDescent="0.25">
      <c r="A93" s="145"/>
      <c r="B93" s="60"/>
      <c r="C93" s="28"/>
      <c r="D93" s="29">
        <f>'31'!H3</f>
        <v>0</v>
      </c>
      <c r="E93" s="29" t="str">
        <f t="shared" si="47"/>
        <v xml:space="preserve">72    </v>
      </c>
      <c r="F93" s="29">
        <f>'31'!J3</f>
        <v>0</v>
      </c>
      <c r="G93" s="29" t="str">
        <f t="shared" si="48"/>
        <v xml:space="preserve">72    </v>
      </c>
      <c r="H93" s="29">
        <f>'31'!L3</f>
        <v>0</v>
      </c>
      <c r="I93" s="71" t="str">
        <f t="shared" si="49"/>
        <v xml:space="preserve">77    </v>
      </c>
      <c r="J93" s="148"/>
      <c r="K93" s="133"/>
      <c r="L93" s="46"/>
    </row>
    <row r="94" spans="1:14" ht="16.350000000000001" customHeight="1" thickBot="1" x14ac:dyDescent="0.3">
      <c r="A94" s="146"/>
      <c r="B94" s="61"/>
      <c r="C94" s="35"/>
      <c r="D94" s="36">
        <f>'31'!H4</f>
        <v>0</v>
      </c>
      <c r="E94" s="36" t="str">
        <f t="shared" si="47"/>
        <v xml:space="preserve">72    </v>
      </c>
      <c r="F94" s="36">
        <f>'31'!J4</f>
        <v>0</v>
      </c>
      <c r="G94" s="36" t="str">
        <f t="shared" si="48"/>
        <v xml:space="preserve">72    </v>
      </c>
      <c r="H94" s="36">
        <f>'31'!L4</f>
        <v>0</v>
      </c>
      <c r="I94" s="72" t="str">
        <f t="shared" si="49"/>
        <v xml:space="preserve">77    </v>
      </c>
      <c r="J94" s="149"/>
      <c r="K94" s="141"/>
      <c r="L94" s="46"/>
    </row>
    <row r="95" spans="1:14" ht="16.350000000000001" customHeight="1" x14ac:dyDescent="0.25">
      <c r="A95" s="114" t="s">
        <v>61</v>
      </c>
      <c r="B95" s="56"/>
      <c r="C95" s="41"/>
      <c r="D95" s="42">
        <f>'32'!H2</f>
        <v>0</v>
      </c>
      <c r="E95" s="42" t="str">
        <f t="shared" si="47"/>
        <v xml:space="preserve">72    </v>
      </c>
      <c r="F95" s="42">
        <f>'32'!J2</f>
        <v>0</v>
      </c>
      <c r="G95" s="42" t="str">
        <f t="shared" si="48"/>
        <v xml:space="preserve">72    </v>
      </c>
      <c r="H95" s="42">
        <f>'32'!L2</f>
        <v>0</v>
      </c>
      <c r="I95" s="67" t="str">
        <f t="shared" si="49"/>
        <v xml:space="preserve">77    </v>
      </c>
      <c r="J95" s="117">
        <f t="shared" ref="J95" si="70">D95+D96+D97+F95+F96+F97+H95+H96+H97</f>
        <v>0</v>
      </c>
      <c r="K95" s="120" t="str">
        <f t="shared" ref="K95" si="71">RANK(J95,$J$2:$J$101) &amp; "    "</f>
        <v xml:space="preserve">27    </v>
      </c>
      <c r="L95" s="49"/>
    </row>
    <row r="96" spans="1:14" ht="16.350000000000001" customHeight="1" x14ac:dyDescent="0.25">
      <c r="A96" s="115"/>
      <c r="B96" s="57"/>
      <c r="C96" s="26"/>
      <c r="D96" s="27">
        <f>'32'!H3</f>
        <v>0</v>
      </c>
      <c r="E96" s="27" t="str">
        <f t="shared" si="47"/>
        <v xml:space="preserve">72    </v>
      </c>
      <c r="F96" s="27">
        <f>'32'!J3</f>
        <v>0</v>
      </c>
      <c r="G96" s="27" t="str">
        <f t="shared" si="48"/>
        <v xml:space="preserve">72    </v>
      </c>
      <c r="H96" s="27">
        <f>'32'!L3</f>
        <v>0</v>
      </c>
      <c r="I96" s="68" t="str">
        <f t="shared" si="49"/>
        <v xml:space="preserve">77    </v>
      </c>
      <c r="J96" s="118"/>
      <c r="K96" s="121"/>
      <c r="L96" s="47"/>
    </row>
    <row r="97" spans="1:12" ht="16.350000000000001" customHeight="1" thickBot="1" x14ac:dyDescent="0.3">
      <c r="A97" s="116"/>
      <c r="B97" s="58"/>
      <c r="C97" s="43"/>
      <c r="D97" s="44">
        <f>'32'!H4</f>
        <v>0</v>
      </c>
      <c r="E97" s="44" t="str">
        <f t="shared" si="47"/>
        <v xml:space="preserve">72    </v>
      </c>
      <c r="F97" s="44">
        <f>'32'!J4</f>
        <v>0</v>
      </c>
      <c r="G97" s="44" t="str">
        <f t="shared" si="48"/>
        <v xml:space="preserve">72    </v>
      </c>
      <c r="H97" s="44">
        <f>'32'!L4</f>
        <v>0</v>
      </c>
      <c r="I97" s="69" t="str">
        <f t="shared" si="49"/>
        <v xml:space="preserve">77    </v>
      </c>
      <c r="J97" s="119"/>
      <c r="K97" s="122"/>
      <c r="L97" s="48"/>
    </row>
    <row r="98" spans="1:12" ht="16.350000000000001" customHeight="1" x14ac:dyDescent="0.25">
      <c r="A98" s="144" t="s">
        <v>62</v>
      </c>
      <c r="B98" s="59"/>
      <c r="C98" s="39"/>
      <c r="D98" s="40">
        <f>'33'!H2</f>
        <v>0</v>
      </c>
      <c r="E98" s="40" t="str">
        <f t="shared" si="47"/>
        <v xml:space="preserve">72    </v>
      </c>
      <c r="F98" s="40">
        <f>'33'!J2</f>
        <v>0</v>
      </c>
      <c r="G98" s="40" t="str">
        <f t="shared" si="48"/>
        <v xml:space="preserve">72    </v>
      </c>
      <c r="H98" s="40">
        <f>'33'!L2</f>
        <v>0</v>
      </c>
      <c r="I98" s="70" t="str">
        <f t="shared" si="49"/>
        <v xml:space="preserve">77    </v>
      </c>
      <c r="J98" s="147">
        <f t="shared" ref="J98" si="72">D98+D99+D100+F98+F99+F100+H98+H99+H100</f>
        <v>0</v>
      </c>
      <c r="K98" s="140" t="str">
        <f t="shared" ref="K98" si="73">RANK(J98,$J$2:$J$101) &amp; "    "</f>
        <v xml:space="preserve">27    </v>
      </c>
      <c r="L98" s="46"/>
    </row>
    <row r="99" spans="1:12" ht="16.350000000000001" customHeight="1" x14ac:dyDescent="0.25">
      <c r="A99" s="145"/>
      <c r="B99" s="60"/>
      <c r="C99" s="28"/>
      <c r="D99" s="29">
        <f>'33'!H3</f>
        <v>0</v>
      </c>
      <c r="E99" s="29" t="str">
        <f t="shared" si="47"/>
        <v xml:space="preserve">72    </v>
      </c>
      <c r="F99" s="29">
        <f>'33'!J3</f>
        <v>0</v>
      </c>
      <c r="G99" s="29" t="str">
        <f t="shared" si="48"/>
        <v xml:space="preserve">72    </v>
      </c>
      <c r="H99" s="29">
        <f>'33'!L3</f>
        <v>0</v>
      </c>
      <c r="I99" s="71" t="str">
        <f t="shared" si="49"/>
        <v xml:space="preserve">77    </v>
      </c>
      <c r="J99" s="148"/>
      <c r="K99" s="133"/>
      <c r="L99" s="46"/>
    </row>
    <row r="100" spans="1:12" ht="16.350000000000001" customHeight="1" thickBot="1" x14ac:dyDescent="0.3">
      <c r="A100" s="151"/>
      <c r="B100" s="62"/>
      <c r="C100" s="31"/>
      <c r="D100" s="32">
        <f>'33'!H4</f>
        <v>0</v>
      </c>
      <c r="E100" s="32" t="str">
        <f t="shared" si="47"/>
        <v xml:space="preserve">72    </v>
      </c>
      <c r="F100" s="32">
        <f>'33'!J4</f>
        <v>0</v>
      </c>
      <c r="G100" s="32" t="str">
        <f t="shared" si="48"/>
        <v xml:space="preserve">72    </v>
      </c>
      <c r="H100" s="32">
        <f>'33'!L4</f>
        <v>0</v>
      </c>
      <c r="I100" s="73" t="str">
        <f t="shared" si="49"/>
        <v xml:space="preserve">77    </v>
      </c>
      <c r="J100" s="152"/>
      <c r="K100" s="141"/>
      <c r="L100" s="46"/>
    </row>
    <row r="101" spans="1:12" ht="15" customHeight="1" x14ac:dyDescent="0.25">
      <c r="A101" s="114" t="s">
        <v>63</v>
      </c>
      <c r="B101" s="56"/>
      <c r="C101" s="41"/>
      <c r="D101" s="42">
        <f>'34'!H2</f>
        <v>0</v>
      </c>
      <c r="E101" s="42" t="str">
        <f t="shared" si="47"/>
        <v xml:space="preserve">72    </v>
      </c>
      <c r="F101" s="42">
        <f>'34'!J2</f>
        <v>0</v>
      </c>
      <c r="G101" s="42" t="str">
        <f t="shared" si="48"/>
        <v xml:space="preserve">72    </v>
      </c>
      <c r="H101" s="42">
        <f>'34'!L2</f>
        <v>0</v>
      </c>
      <c r="I101" s="67" t="str">
        <f t="shared" si="49"/>
        <v xml:space="preserve">77    </v>
      </c>
      <c r="J101" s="117">
        <f t="shared" ref="J101" si="74">D101+D102+D103+F101+F102+F103+H101+H102+H103</f>
        <v>0</v>
      </c>
      <c r="K101" s="120" t="str">
        <f t="shared" ref="K101" si="75">RANK(J101,$J$2:$J$101) &amp; "    "</f>
        <v xml:space="preserve">27    </v>
      </c>
      <c r="L101" s="49"/>
    </row>
    <row r="102" spans="1:12" ht="15" customHeight="1" x14ac:dyDescent="0.25">
      <c r="A102" s="115"/>
      <c r="B102" s="57"/>
      <c r="C102" s="26"/>
      <c r="D102" s="27">
        <f>'34'!H3</f>
        <v>0</v>
      </c>
      <c r="E102" s="27" t="str">
        <f t="shared" si="47"/>
        <v xml:space="preserve">72    </v>
      </c>
      <c r="F102" s="27">
        <f>'34'!J3</f>
        <v>0</v>
      </c>
      <c r="G102" s="27" t="str">
        <f t="shared" si="48"/>
        <v xml:space="preserve">72    </v>
      </c>
      <c r="H102" s="27">
        <f>'34'!L3</f>
        <v>0</v>
      </c>
      <c r="I102" s="68" t="str">
        <f t="shared" si="49"/>
        <v xml:space="preserve">77    </v>
      </c>
      <c r="J102" s="118"/>
      <c r="K102" s="121"/>
      <c r="L102" s="47"/>
    </row>
    <row r="103" spans="1:12" ht="15.75" customHeight="1" thickBot="1" x14ac:dyDescent="0.3">
      <c r="A103" s="116"/>
      <c r="B103" s="58"/>
      <c r="C103" s="43"/>
      <c r="D103" s="44">
        <f>'34'!H4</f>
        <v>0</v>
      </c>
      <c r="E103" s="44" t="str">
        <f t="shared" si="47"/>
        <v xml:space="preserve">72    </v>
      </c>
      <c r="F103" s="44">
        <f>'34'!J4</f>
        <v>0</v>
      </c>
      <c r="G103" s="44" t="str">
        <f t="shared" si="48"/>
        <v xml:space="preserve">72    </v>
      </c>
      <c r="H103" s="44">
        <f>'34'!L4</f>
        <v>0</v>
      </c>
      <c r="I103" s="69" t="str">
        <f t="shared" si="49"/>
        <v xml:space="preserve">77    </v>
      </c>
      <c r="J103" s="119"/>
      <c r="K103" s="122"/>
      <c r="L103" s="48"/>
    </row>
  </sheetData>
  <sheetProtection password="DC45" sheet="1" objects="1" scenarios="1" selectLockedCells="1" selectUnlockedCells="1"/>
  <protectedRanges>
    <protectedRange sqref="C2:C103" name="Oblast1"/>
  </protectedRanges>
  <autoFilter ref="A1:N103">
    <filterColumn colId="1" showButton="0"/>
  </autoFilter>
  <mergeCells count="131">
    <mergeCell ref="L74:L76"/>
    <mergeCell ref="L77:L79"/>
    <mergeCell ref="L80:L82"/>
    <mergeCell ref="L56:L58"/>
    <mergeCell ref="L59:L61"/>
    <mergeCell ref="L62:L64"/>
    <mergeCell ref="L65:L67"/>
    <mergeCell ref="L68:L70"/>
    <mergeCell ref="L71:L73"/>
    <mergeCell ref="L38:L40"/>
    <mergeCell ref="L41:L43"/>
    <mergeCell ref="L44:L46"/>
    <mergeCell ref="L47:L49"/>
    <mergeCell ref="L50:L52"/>
    <mergeCell ref="L53:L55"/>
    <mergeCell ref="L20:L22"/>
    <mergeCell ref="L23:L25"/>
    <mergeCell ref="L26:L28"/>
    <mergeCell ref="L29:L31"/>
    <mergeCell ref="L32:L34"/>
    <mergeCell ref="L35:L37"/>
    <mergeCell ref="L2:L4"/>
    <mergeCell ref="L5:L7"/>
    <mergeCell ref="L8:L10"/>
    <mergeCell ref="L11:L13"/>
    <mergeCell ref="L14:L16"/>
    <mergeCell ref="L17:L19"/>
    <mergeCell ref="A98:A100"/>
    <mergeCell ref="J98:J100"/>
    <mergeCell ref="K98:K100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K47:K49"/>
    <mergeCell ref="K50:K52"/>
    <mergeCell ref="A101:A103"/>
    <mergeCell ref="J101:J103"/>
    <mergeCell ref="K101:K103"/>
    <mergeCell ref="A92:A94"/>
    <mergeCell ref="J92:J94"/>
    <mergeCell ref="K92:K94"/>
    <mergeCell ref="A95:A97"/>
    <mergeCell ref="J95:J97"/>
    <mergeCell ref="K95:K97"/>
    <mergeCell ref="A65:A67"/>
    <mergeCell ref="J65:J67"/>
    <mergeCell ref="A68:A70"/>
    <mergeCell ref="J68:J70"/>
    <mergeCell ref="K68:K70"/>
    <mergeCell ref="K53:K55"/>
    <mergeCell ref="K56:K58"/>
    <mergeCell ref="K59:K61"/>
    <mergeCell ref="K62:K64"/>
    <mergeCell ref="J59:J61"/>
    <mergeCell ref="J62:J64"/>
    <mergeCell ref="A53:A55"/>
    <mergeCell ref="A56:A58"/>
    <mergeCell ref="J23:J25"/>
    <mergeCell ref="K26:K28"/>
    <mergeCell ref="J26:J28"/>
    <mergeCell ref="K29:K31"/>
    <mergeCell ref="K32:K34"/>
    <mergeCell ref="K35:K37"/>
    <mergeCell ref="K38:K40"/>
    <mergeCell ref="K41:K43"/>
    <mergeCell ref="K44:K46"/>
    <mergeCell ref="J29:J31"/>
    <mergeCell ref="J32:J34"/>
    <mergeCell ref="J35:J37"/>
    <mergeCell ref="J38:J40"/>
    <mergeCell ref="B1:C1"/>
    <mergeCell ref="K65:K67"/>
    <mergeCell ref="J41:J43"/>
    <mergeCell ref="J44:J46"/>
    <mergeCell ref="J47:J49"/>
    <mergeCell ref="J50:J52"/>
    <mergeCell ref="J53:J55"/>
    <mergeCell ref="A47:A49"/>
    <mergeCell ref="A50:A52"/>
    <mergeCell ref="K2:K4"/>
    <mergeCell ref="K5:K7"/>
    <mergeCell ref="K8:K10"/>
    <mergeCell ref="K11:K13"/>
    <mergeCell ref="K14:K16"/>
    <mergeCell ref="K17:K19"/>
    <mergeCell ref="K20:K22"/>
    <mergeCell ref="K23:K25"/>
    <mergeCell ref="J2:J4"/>
    <mergeCell ref="J5:J7"/>
    <mergeCell ref="J8:J10"/>
    <mergeCell ref="J11:J13"/>
    <mergeCell ref="J14:J16"/>
    <mergeCell ref="J17:J19"/>
    <mergeCell ref="J20:J22"/>
    <mergeCell ref="A59:A61"/>
    <mergeCell ref="A62:A64"/>
    <mergeCell ref="J56:J58"/>
    <mergeCell ref="A71:A73"/>
    <mergeCell ref="J71:J73"/>
    <mergeCell ref="K71:K73"/>
    <mergeCell ref="A74:A76"/>
    <mergeCell ref="J74:J76"/>
    <mergeCell ref="K74:K76"/>
    <mergeCell ref="A77:A79"/>
    <mergeCell ref="J77:J79"/>
    <mergeCell ref="K77:K79"/>
    <mergeCell ref="A89:A91"/>
    <mergeCell ref="J89:J91"/>
    <mergeCell ref="K89:K91"/>
    <mergeCell ref="L83:L85"/>
    <mergeCell ref="A80:A82"/>
    <mergeCell ref="J80:J82"/>
    <mergeCell ref="K80:K82"/>
    <mergeCell ref="A83:A85"/>
    <mergeCell ref="J83:J85"/>
    <mergeCell ref="K83:K85"/>
    <mergeCell ref="A86:A88"/>
    <mergeCell ref="J86:J88"/>
    <mergeCell ref="K86:K88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9</v>
      </c>
      <c r="B2" s="182"/>
      <c r="C2" s="6" t="str">
        <f>HODNOCENÍ!B26</f>
        <v>25.</v>
      </c>
      <c r="D2" s="188" t="str">
        <f>HODNOCENÍ!C26</f>
        <v>Kačírek Jaroslav</v>
      </c>
      <c r="E2" s="188"/>
      <c r="F2" s="189"/>
      <c r="G2" s="7" t="s">
        <v>4</v>
      </c>
      <c r="H2" s="6">
        <f>D14</f>
        <v>48</v>
      </c>
      <c r="I2" s="6" t="s">
        <v>5</v>
      </c>
      <c r="J2" s="6">
        <f>D23</f>
        <v>34</v>
      </c>
      <c r="K2" s="6" t="s">
        <v>46</v>
      </c>
      <c r="L2" s="8">
        <f>D32</f>
        <v>46</v>
      </c>
    </row>
    <row r="3" spans="1:15" ht="24" customHeight="1" x14ac:dyDescent="0.25">
      <c r="A3" s="183"/>
      <c r="B3" s="184"/>
      <c r="C3" s="6" t="str">
        <f>HODNOCENÍ!B27</f>
        <v>26.</v>
      </c>
      <c r="D3" s="192" t="str">
        <f>HODNOCENÍ!C27</f>
        <v>Indra Jindřich</v>
      </c>
      <c r="E3" s="192"/>
      <c r="F3" s="193"/>
      <c r="G3" s="11" t="s">
        <v>4</v>
      </c>
      <c r="H3" s="10">
        <f>I14</f>
        <v>37</v>
      </c>
      <c r="I3" s="10" t="s">
        <v>5</v>
      </c>
      <c r="J3" s="10">
        <f>I23</f>
        <v>34</v>
      </c>
      <c r="K3" s="10" t="s">
        <v>46</v>
      </c>
      <c r="L3" s="12">
        <f>I32</f>
        <v>33</v>
      </c>
    </row>
    <row r="4" spans="1:15" ht="24" customHeight="1" thickBot="1" x14ac:dyDescent="0.3">
      <c r="A4" s="185"/>
      <c r="B4" s="186"/>
      <c r="C4" s="6" t="str">
        <f>HODNOCENÍ!B28</f>
        <v>27.</v>
      </c>
      <c r="D4" s="190" t="str">
        <f>HODNOCENÍ!C28</f>
        <v>Kopecký Miroslav</v>
      </c>
      <c r="E4" s="190"/>
      <c r="F4" s="191"/>
      <c r="G4" s="5" t="s">
        <v>4</v>
      </c>
      <c r="H4" s="3">
        <f>N14</f>
        <v>34</v>
      </c>
      <c r="I4" s="3" t="s">
        <v>5</v>
      </c>
      <c r="J4" s="3">
        <f>N23</f>
        <v>43</v>
      </c>
      <c r="K4" s="3" t="s">
        <v>46</v>
      </c>
      <c r="L4" s="4">
        <f>N32</f>
        <v>44</v>
      </c>
    </row>
    <row r="5" spans="1:15" ht="24" customHeight="1" thickBot="1" x14ac:dyDescent="0.3">
      <c r="A5" s="197" t="s">
        <v>6</v>
      </c>
      <c r="B5" s="198"/>
      <c r="C5" s="199" t="str">
        <f>D2</f>
        <v>Kačírek Jaroslav</v>
      </c>
      <c r="D5" s="200"/>
      <c r="E5" s="201"/>
      <c r="F5" s="202" t="s">
        <v>14</v>
      </c>
      <c r="G5" s="203"/>
      <c r="H5" s="204" t="str">
        <f>D3</f>
        <v>Indra Jindřich</v>
      </c>
      <c r="I5" s="205"/>
      <c r="J5" s="206"/>
      <c r="K5" s="197" t="s">
        <v>44</v>
      </c>
      <c r="L5" s="198"/>
      <c r="M5" s="176" t="str">
        <f>D4</f>
        <v>Kopecký Miroslav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>
        <v>3</v>
      </c>
      <c r="C8" s="157"/>
      <c r="D8" s="158">
        <f t="shared" ref="D8:D13" si="0">A8*B8</f>
        <v>30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>
        <v>2</v>
      </c>
      <c r="C9" s="157"/>
      <c r="D9" s="158">
        <f t="shared" si="0"/>
        <v>18</v>
      </c>
      <c r="E9" s="159"/>
      <c r="F9" s="1">
        <v>9</v>
      </c>
      <c r="G9" s="157">
        <v>1</v>
      </c>
      <c r="H9" s="157"/>
      <c r="I9" s="160">
        <f t="shared" si="1"/>
        <v>9</v>
      </c>
      <c r="J9" s="161"/>
      <c r="K9" s="11">
        <v>9</v>
      </c>
      <c r="L9" s="157">
        <v>3</v>
      </c>
      <c r="M9" s="157"/>
      <c r="N9" s="158">
        <f t="shared" si="2"/>
        <v>27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>
        <v>2</v>
      </c>
      <c r="H10" s="157"/>
      <c r="I10" s="160">
        <f t="shared" si="1"/>
        <v>16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>
        <v>1</v>
      </c>
      <c r="H11" s="157"/>
      <c r="I11" s="160">
        <f t="shared" si="1"/>
        <v>7</v>
      </c>
      <c r="J11" s="161"/>
      <c r="K11" s="11">
        <v>7</v>
      </c>
      <c r="L11" s="157">
        <v>1</v>
      </c>
      <c r="M11" s="157"/>
      <c r="N11" s="158">
        <f t="shared" si="2"/>
        <v>7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>
        <v>1</v>
      </c>
      <c r="H13" s="157"/>
      <c r="I13" s="160">
        <f t="shared" si="1"/>
        <v>5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48</v>
      </c>
      <c r="E14" s="165"/>
      <c r="F14" s="166" t="s">
        <v>13</v>
      </c>
      <c r="G14" s="167"/>
      <c r="H14" s="167"/>
      <c r="I14" s="168">
        <f>I8+I9+I10+I11+I12+I13</f>
        <v>37</v>
      </c>
      <c r="J14" s="169"/>
      <c r="K14" s="162" t="s">
        <v>13</v>
      </c>
      <c r="L14" s="163"/>
      <c r="M14" s="163"/>
      <c r="N14" s="164">
        <f>N8+N9+N10+N11+N12+N13</f>
        <v>34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2</v>
      </c>
      <c r="C18" s="157"/>
      <c r="D18" s="158">
        <f t="shared" si="3"/>
        <v>18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>
        <v>4</v>
      </c>
      <c r="M18" s="157"/>
      <c r="N18" s="158">
        <f t="shared" si="5"/>
        <v>36</v>
      </c>
      <c r="O18" s="159"/>
    </row>
    <row r="19" spans="1:15" ht="24" customHeight="1" x14ac:dyDescent="0.25">
      <c r="A19" s="11">
        <v>8</v>
      </c>
      <c r="B19" s="157">
        <v>2</v>
      </c>
      <c r="C19" s="157"/>
      <c r="D19" s="158">
        <f t="shared" si="3"/>
        <v>16</v>
      </c>
      <c r="E19" s="159"/>
      <c r="F19" s="1">
        <v>8</v>
      </c>
      <c r="G19" s="157">
        <v>3</v>
      </c>
      <c r="H19" s="157"/>
      <c r="I19" s="160">
        <f t="shared" si="4"/>
        <v>24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>
        <v>1</v>
      </c>
      <c r="M20" s="157"/>
      <c r="N20" s="158">
        <f t="shared" si="5"/>
        <v>7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>
        <v>2</v>
      </c>
      <c r="H22" s="157"/>
      <c r="I22" s="160">
        <f t="shared" si="4"/>
        <v>10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34</v>
      </c>
      <c r="E23" s="165"/>
      <c r="F23" s="166" t="s">
        <v>13</v>
      </c>
      <c r="G23" s="167"/>
      <c r="H23" s="167"/>
      <c r="I23" s="168">
        <f>I17+I18+I19+I20+I21+I22</f>
        <v>34</v>
      </c>
      <c r="J23" s="169"/>
      <c r="K23" s="162" t="s">
        <v>13</v>
      </c>
      <c r="L23" s="163"/>
      <c r="M23" s="163"/>
      <c r="N23" s="164">
        <f>N17+N18+N19+N20+N21+N22</f>
        <v>43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2</v>
      </c>
      <c r="C26" s="157"/>
      <c r="D26" s="158">
        <f t="shared" ref="D26:D31" si="6">A26*B26</f>
        <v>20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>
        <v>1</v>
      </c>
      <c r="M26" s="157"/>
      <c r="N26" s="158">
        <f t="shared" ref="N26:N31" si="8">K26*L26</f>
        <v>10</v>
      </c>
      <c r="O26" s="159"/>
    </row>
    <row r="27" spans="1:15" ht="24" customHeight="1" x14ac:dyDescent="0.25">
      <c r="A27" s="11">
        <v>9</v>
      </c>
      <c r="B27" s="157">
        <v>2</v>
      </c>
      <c r="C27" s="157"/>
      <c r="D27" s="158">
        <f t="shared" si="6"/>
        <v>18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>
        <v>2</v>
      </c>
      <c r="M27" s="157"/>
      <c r="N27" s="158">
        <f t="shared" si="8"/>
        <v>18</v>
      </c>
      <c r="O27" s="159"/>
    </row>
    <row r="28" spans="1:15" ht="24" customHeight="1" x14ac:dyDescent="0.25">
      <c r="A28" s="11">
        <v>8</v>
      </c>
      <c r="B28" s="157">
        <v>1</v>
      </c>
      <c r="C28" s="157"/>
      <c r="D28" s="158">
        <f t="shared" si="6"/>
        <v>8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>
        <v>2</v>
      </c>
      <c r="M28" s="157"/>
      <c r="N28" s="158">
        <f t="shared" si="8"/>
        <v>16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>
        <v>3</v>
      </c>
      <c r="H29" s="157"/>
      <c r="I29" s="160">
        <f t="shared" si="7"/>
        <v>21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>
        <v>2</v>
      </c>
      <c r="H30" s="157"/>
      <c r="I30" s="160">
        <f t="shared" si="7"/>
        <v>12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46</v>
      </c>
      <c r="E32" s="165"/>
      <c r="F32" s="166" t="s">
        <v>13</v>
      </c>
      <c r="G32" s="167"/>
      <c r="H32" s="167"/>
      <c r="I32" s="168">
        <f>I26+I27+I28+I29+I30+I31</f>
        <v>33</v>
      </c>
      <c r="J32" s="169"/>
      <c r="K32" s="162" t="s">
        <v>13</v>
      </c>
      <c r="L32" s="163"/>
      <c r="M32" s="163"/>
      <c r="N32" s="164">
        <f>N26+N27+N28+N29+N30+N31</f>
        <v>44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7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10</v>
      </c>
      <c r="B2" s="182"/>
      <c r="C2" s="6" t="str">
        <f>HODNOCENÍ!B29</f>
        <v>28.</v>
      </c>
      <c r="D2" s="188" t="str">
        <f>HODNOCENÍ!C29</f>
        <v>Petruška Bohumil</v>
      </c>
      <c r="E2" s="188"/>
      <c r="F2" s="189"/>
      <c r="G2" s="7" t="s">
        <v>4</v>
      </c>
      <c r="H2" s="6">
        <f>D14</f>
        <v>44</v>
      </c>
      <c r="I2" s="6" t="s">
        <v>5</v>
      </c>
      <c r="J2" s="6">
        <f>D23</f>
        <v>26</v>
      </c>
      <c r="K2" s="6" t="s">
        <v>46</v>
      </c>
      <c r="L2" s="8">
        <f>D32</f>
        <v>46</v>
      </c>
    </row>
    <row r="3" spans="1:15" ht="24" customHeight="1" x14ac:dyDescent="0.25">
      <c r="A3" s="183"/>
      <c r="B3" s="184"/>
      <c r="C3" s="6" t="str">
        <f>HODNOCENÍ!B30</f>
        <v>29.</v>
      </c>
      <c r="D3" s="192" t="str">
        <f>HODNOCENÍ!C30</f>
        <v>Zapletal Rudolf</v>
      </c>
      <c r="E3" s="192"/>
      <c r="F3" s="193"/>
      <c r="G3" s="11" t="s">
        <v>4</v>
      </c>
      <c r="H3" s="10">
        <f>I14</f>
        <v>45</v>
      </c>
      <c r="I3" s="10" t="s">
        <v>5</v>
      </c>
      <c r="J3" s="10">
        <f>I23</f>
        <v>46</v>
      </c>
      <c r="K3" s="10" t="s">
        <v>46</v>
      </c>
      <c r="L3" s="12">
        <f>I32</f>
        <v>46</v>
      </c>
    </row>
    <row r="4" spans="1:15" ht="24" customHeight="1" thickBot="1" x14ac:dyDescent="0.3">
      <c r="A4" s="185"/>
      <c r="B4" s="186"/>
      <c r="C4" s="6" t="str">
        <f>HODNOCENÍ!B31</f>
        <v>30.</v>
      </c>
      <c r="D4" s="190" t="str">
        <f>HODNOCENÍ!C31</f>
        <v>Křivánek Antonín</v>
      </c>
      <c r="E4" s="190"/>
      <c r="F4" s="191"/>
      <c r="G4" s="5" t="s">
        <v>4</v>
      </c>
      <c r="H4" s="3">
        <f>N14</f>
        <v>6</v>
      </c>
      <c r="I4" s="3" t="s">
        <v>5</v>
      </c>
      <c r="J4" s="3">
        <f>N23</f>
        <v>15</v>
      </c>
      <c r="K4" s="3" t="s">
        <v>46</v>
      </c>
      <c r="L4" s="4">
        <f>N32</f>
        <v>20</v>
      </c>
    </row>
    <row r="5" spans="1:15" ht="24" customHeight="1" thickBot="1" x14ac:dyDescent="0.3">
      <c r="A5" s="197" t="s">
        <v>6</v>
      </c>
      <c r="B5" s="198"/>
      <c r="C5" s="199" t="str">
        <f>D2</f>
        <v>Petruška Bohumil</v>
      </c>
      <c r="D5" s="200"/>
      <c r="E5" s="201"/>
      <c r="F5" s="202" t="s">
        <v>14</v>
      </c>
      <c r="G5" s="203"/>
      <c r="H5" s="204" t="str">
        <f>D3</f>
        <v>Zapletal Rudolf</v>
      </c>
      <c r="I5" s="205"/>
      <c r="J5" s="206"/>
      <c r="K5" s="197" t="s">
        <v>44</v>
      </c>
      <c r="L5" s="198"/>
      <c r="M5" s="176" t="str">
        <f>D4</f>
        <v>Křivánek Antonín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>
        <v>1</v>
      </c>
      <c r="H8" s="157"/>
      <c r="I8" s="160">
        <f t="shared" ref="I8:I13" si="1">F8*G8</f>
        <v>10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>
        <v>4</v>
      </c>
      <c r="C9" s="157"/>
      <c r="D9" s="158">
        <f t="shared" si="0"/>
        <v>36</v>
      </c>
      <c r="E9" s="159"/>
      <c r="F9" s="1">
        <v>9</v>
      </c>
      <c r="G9" s="157">
        <v>3</v>
      </c>
      <c r="H9" s="157"/>
      <c r="I9" s="160">
        <f t="shared" si="1"/>
        <v>27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>
        <v>1</v>
      </c>
      <c r="C10" s="157"/>
      <c r="D10" s="158">
        <f t="shared" si="0"/>
        <v>8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>
        <v>1</v>
      </c>
      <c r="M12" s="157"/>
      <c r="N12" s="158">
        <f t="shared" si="2"/>
        <v>6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44</v>
      </c>
      <c r="E14" s="165"/>
      <c r="F14" s="166" t="s">
        <v>13</v>
      </c>
      <c r="G14" s="167"/>
      <c r="H14" s="167"/>
      <c r="I14" s="168">
        <f>I8+I9+I10+I11+I12+I13</f>
        <v>45</v>
      </c>
      <c r="J14" s="169"/>
      <c r="K14" s="162" t="s">
        <v>13</v>
      </c>
      <c r="L14" s="163"/>
      <c r="M14" s="163"/>
      <c r="N14" s="164">
        <f>N8+N9+N10+N11+N12+N13</f>
        <v>6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>
        <v>2</v>
      </c>
      <c r="H17" s="157"/>
      <c r="I17" s="160">
        <f t="shared" ref="I17:I22" si="4">F17*G17</f>
        <v>20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>
        <v>2</v>
      </c>
      <c r="H18" s="157"/>
      <c r="I18" s="160">
        <f t="shared" si="4"/>
        <v>18</v>
      </c>
      <c r="J18" s="161"/>
      <c r="K18" s="11">
        <v>9</v>
      </c>
      <c r="L18" s="157">
        <v>1</v>
      </c>
      <c r="M18" s="157"/>
      <c r="N18" s="158">
        <f t="shared" si="5"/>
        <v>9</v>
      </c>
      <c r="O18" s="159"/>
    </row>
    <row r="19" spans="1:15" ht="24" customHeight="1" x14ac:dyDescent="0.25">
      <c r="A19" s="11">
        <v>8</v>
      </c>
      <c r="B19" s="157">
        <v>1</v>
      </c>
      <c r="C19" s="157"/>
      <c r="D19" s="158">
        <f t="shared" si="3"/>
        <v>8</v>
      </c>
      <c r="E19" s="159"/>
      <c r="F19" s="1">
        <v>8</v>
      </c>
      <c r="G19" s="157">
        <v>1</v>
      </c>
      <c r="H19" s="157"/>
      <c r="I19" s="160">
        <f t="shared" si="4"/>
        <v>8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>
        <v>1</v>
      </c>
      <c r="C20" s="157"/>
      <c r="D20" s="158">
        <f t="shared" si="3"/>
        <v>7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>
        <v>1</v>
      </c>
      <c r="C21" s="157"/>
      <c r="D21" s="158">
        <f t="shared" si="3"/>
        <v>6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>
        <v>1</v>
      </c>
      <c r="M21" s="157"/>
      <c r="N21" s="158">
        <f t="shared" si="5"/>
        <v>6</v>
      </c>
      <c r="O21" s="159"/>
    </row>
    <row r="22" spans="1:15" ht="24" customHeight="1" x14ac:dyDescent="0.25">
      <c r="A22" s="11">
        <v>5</v>
      </c>
      <c r="B22" s="157">
        <v>1</v>
      </c>
      <c r="C22" s="157"/>
      <c r="D22" s="158">
        <f t="shared" si="3"/>
        <v>5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26</v>
      </c>
      <c r="E23" s="165"/>
      <c r="F23" s="166" t="s">
        <v>13</v>
      </c>
      <c r="G23" s="167"/>
      <c r="H23" s="167"/>
      <c r="I23" s="168">
        <f>I17+I18+I19+I20+I21+I22</f>
        <v>46</v>
      </c>
      <c r="J23" s="169"/>
      <c r="K23" s="162" t="s">
        <v>13</v>
      </c>
      <c r="L23" s="163"/>
      <c r="M23" s="163"/>
      <c r="N23" s="164">
        <f>N17+N18+N19+N20+N21+N22</f>
        <v>15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2</v>
      </c>
      <c r="C26" s="157"/>
      <c r="D26" s="158">
        <f t="shared" ref="D26:D31" si="6">A26*B26</f>
        <v>20</v>
      </c>
      <c r="E26" s="159"/>
      <c r="F26" s="1">
        <v>10</v>
      </c>
      <c r="G26" s="157">
        <v>2</v>
      </c>
      <c r="H26" s="157"/>
      <c r="I26" s="160">
        <f t="shared" ref="I26:I31" si="7">F26*G26</f>
        <v>20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>
        <v>2</v>
      </c>
      <c r="C27" s="157"/>
      <c r="D27" s="158">
        <f t="shared" si="6"/>
        <v>18</v>
      </c>
      <c r="E27" s="159"/>
      <c r="F27" s="1">
        <v>9</v>
      </c>
      <c r="G27" s="157">
        <v>2</v>
      </c>
      <c r="H27" s="157"/>
      <c r="I27" s="160">
        <f t="shared" si="7"/>
        <v>18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>
        <v>1</v>
      </c>
      <c r="C28" s="157"/>
      <c r="D28" s="158">
        <f t="shared" si="6"/>
        <v>8</v>
      </c>
      <c r="E28" s="159"/>
      <c r="F28" s="1">
        <v>8</v>
      </c>
      <c r="G28" s="157">
        <v>1</v>
      </c>
      <c r="H28" s="157"/>
      <c r="I28" s="160">
        <f t="shared" si="7"/>
        <v>8</v>
      </c>
      <c r="J28" s="161"/>
      <c r="K28" s="11">
        <v>8</v>
      </c>
      <c r="L28" s="157">
        <v>1</v>
      </c>
      <c r="M28" s="157"/>
      <c r="N28" s="158">
        <f t="shared" si="8"/>
        <v>8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>
        <v>1</v>
      </c>
      <c r="M29" s="157"/>
      <c r="N29" s="158">
        <f t="shared" si="8"/>
        <v>7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>
        <v>1</v>
      </c>
      <c r="M31" s="157"/>
      <c r="N31" s="158">
        <f t="shared" si="8"/>
        <v>5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46</v>
      </c>
      <c r="E32" s="165"/>
      <c r="F32" s="166" t="s">
        <v>13</v>
      </c>
      <c r="G32" s="167"/>
      <c r="H32" s="167"/>
      <c r="I32" s="168">
        <f>I26+I27+I28+I29+I30+I31</f>
        <v>46</v>
      </c>
      <c r="J32" s="169"/>
      <c r="K32" s="162" t="s">
        <v>13</v>
      </c>
      <c r="L32" s="163"/>
      <c r="M32" s="163"/>
      <c r="N32" s="164">
        <f>N26+N27+N28+N29+N30+N31</f>
        <v>20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9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11</v>
      </c>
      <c r="B2" s="182"/>
      <c r="C2" s="6" t="str">
        <f>HODNOCENÍ!B32</f>
        <v>31.</v>
      </c>
      <c r="D2" s="188" t="str">
        <f>HODNOCENÍ!C32</f>
        <v>Holík Vladislav</v>
      </c>
      <c r="E2" s="188"/>
      <c r="F2" s="189"/>
      <c r="G2" s="7" t="s">
        <v>4</v>
      </c>
      <c r="H2" s="6">
        <f>D14</f>
        <v>43</v>
      </c>
      <c r="I2" s="6" t="s">
        <v>5</v>
      </c>
      <c r="J2" s="6">
        <f>D23</f>
        <v>44</v>
      </c>
      <c r="K2" s="6" t="s">
        <v>46</v>
      </c>
      <c r="L2" s="8">
        <f>D32</f>
        <v>47</v>
      </c>
    </row>
    <row r="3" spans="1:15" ht="24" customHeight="1" x14ac:dyDescent="0.25">
      <c r="A3" s="183"/>
      <c r="B3" s="184"/>
      <c r="C3" s="6" t="str">
        <f>HODNOCENÍ!B33</f>
        <v>32.</v>
      </c>
      <c r="D3" s="192" t="str">
        <f>HODNOCENÍ!C33</f>
        <v>Lejsek František</v>
      </c>
      <c r="E3" s="192"/>
      <c r="F3" s="193"/>
      <c r="G3" s="11" t="s">
        <v>4</v>
      </c>
      <c r="H3" s="10">
        <f>I14</f>
        <v>22</v>
      </c>
      <c r="I3" s="10" t="s">
        <v>5</v>
      </c>
      <c r="J3" s="10">
        <f>I23</f>
        <v>15</v>
      </c>
      <c r="K3" s="10" t="s">
        <v>46</v>
      </c>
      <c r="L3" s="12">
        <f>I32</f>
        <v>22</v>
      </c>
    </row>
    <row r="4" spans="1:15" ht="24" customHeight="1" thickBot="1" x14ac:dyDescent="0.3">
      <c r="A4" s="185"/>
      <c r="B4" s="186"/>
      <c r="C4" s="6" t="str">
        <f>HODNOCENÍ!B34</f>
        <v>33.</v>
      </c>
      <c r="D4" s="190" t="str">
        <f>HODNOCENÍ!C34</f>
        <v>Kovář Jaroslav</v>
      </c>
      <c r="E4" s="190"/>
      <c r="F4" s="191"/>
      <c r="G4" s="5" t="s">
        <v>4</v>
      </c>
      <c r="H4" s="3">
        <f>N14</f>
        <v>23</v>
      </c>
      <c r="I4" s="3" t="s">
        <v>5</v>
      </c>
      <c r="J4" s="3">
        <f>N23</f>
        <v>43</v>
      </c>
      <c r="K4" s="3" t="s">
        <v>46</v>
      </c>
      <c r="L4" s="4">
        <f>N32</f>
        <v>45</v>
      </c>
    </row>
    <row r="5" spans="1:15" ht="24" customHeight="1" thickBot="1" x14ac:dyDescent="0.3">
      <c r="A5" s="197" t="s">
        <v>6</v>
      </c>
      <c r="B5" s="198"/>
      <c r="C5" s="199" t="str">
        <f>D2</f>
        <v>Holík Vladislav</v>
      </c>
      <c r="D5" s="200"/>
      <c r="E5" s="201"/>
      <c r="F5" s="202" t="s">
        <v>14</v>
      </c>
      <c r="G5" s="203"/>
      <c r="H5" s="204" t="str">
        <f>D3</f>
        <v>Lejsek František</v>
      </c>
      <c r="I5" s="205"/>
      <c r="J5" s="206"/>
      <c r="K5" s="197" t="s">
        <v>44</v>
      </c>
      <c r="L5" s="198"/>
      <c r="M5" s="176" t="str">
        <f>D4</f>
        <v>Kovář Jaroslav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>
        <v>1</v>
      </c>
      <c r="C8" s="157"/>
      <c r="D8" s="158">
        <f t="shared" ref="D8:D13" si="0">A8*B8</f>
        <v>10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>
        <v>2</v>
      </c>
      <c r="C9" s="157"/>
      <c r="D9" s="158">
        <f t="shared" si="0"/>
        <v>18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>
        <v>1</v>
      </c>
      <c r="M9" s="157"/>
      <c r="N9" s="158">
        <f t="shared" si="2"/>
        <v>9</v>
      </c>
      <c r="O9" s="159"/>
    </row>
    <row r="10" spans="1:15" ht="24" customHeight="1" x14ac:dyDescent="0.25">
      <c r="A10" s="11">
        <v>8</v>
      </c>
      <c r="B10" s="157">
        <v>1</v>
      </c>
      <c r="C10" s="157"/>
      <c r="D10" s="158">
        <f t="shared" si="0"/>
        <v>8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>
        <v>1</v>
      </c>
      <c r="M10" s="157"/>
      <c r="N10" s="158">
        <f t="shared" si="2"/>
        <v>8</v>
      </c>
      <c r="O10" s="159"/>
    </row>
    <row r="11" spans="1:15" ht="24" customHeight="1" x14ac:dyDescent="0.25">
      <c r="A11" s="11">
        <v>7</v>
      </c>
      <c r="B11" s="157">
        <v>1</v>
      </c>
      <c r="C11" s="157"/>
      <c r="D11" s="158">
        <f t="shared" si="0"/>
        <v>7</v>
      </c>
      <c r="E11" s="159"/>
      <c r="F11" s="1">
        <v>7</v>
      </c>
      <c r="G11" s="157">
        <v>2</v>
      </c>
      <c r="H11" s="157"/>
      <c r="I11" s="160">
        <f t="shared" si="1"/>
        <v>14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>
        <v>1</v>
      </c>
      <c r="M12" s="157"/>
      <c r="N12" s="158">
        <f t="shared" si="2"/>
        <v>6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43</v>
      </c>
      <c r="E14" s="165"/>
      <c r="F14" s="166" t="s">
        <v>13</v>
      </c>
      <c r="G14" s="167"/>
      <c r="H14" s="167"/>
      <c r="I14" s="168">
        <f>I8+I9+I10+I11+I12+I13</f>
        <v>22</v>
      </c>
      <c r="J14" s="169"/>
      <c r="K14" s="162" t="s">
        <v>13</v>
      </c>
      <c r="L14" s="163"/>
      <c r="M14" s="163"/>
      <c r="N14" s="164">
        <f>N8+N9+N10+N11+N12+N13</f>
        <v>23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>
        <v>1</v>
      </c>
      <c r="C17" s="157"/>
      <c r="D17" s="158">
        <f t="shared" ref="D17:D22" si="3">A17*B17</f>
        <v>10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>
        <v>1</v>
      </c>
      <c r="M17" s="157"/>
      <c r="N17" s="158">
        <f t="shared" ref="N17:N22" si="5">K17*L17</f>
        <v>10</v>
      </c>
      <c r="O17" s="159"/>
    </row>
    <row r="18" spans="1:15" ht="24" customHeight="1" x14ac:dyDescent="0.25">
      <c r="A18" s="11">
        <v>9</v>
      </c>
      <c r="B18" s="157">
        <v>2</v>
      </c>
      <c r="C18" s="157"/>
      <c r="D18" s="158">
        <f t="shared" si="3"/>
        <v>18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>
        <v>2</v>
      </c>
      <c r="M18" s="157"/>
      <c r="N18" s="158">
        <f t="shared" si="5"/>
        <v>18</v>
      </c>
      <c r="O18" s="159"/>
    </row>
    <row r="19" spans="1:15" ht="24" customHeight="1" x14ac:dyDescent="0.25">
      <c r="A19" s="11">
        <v>8</v>
      </c>
      <c r="B19" s="157">
        <v>2</v>
      </c>
      <c r="C19" s="157"/>
      <c r="D19" s="158">
        <f t="shared" si="3"/>
        <v>16</v>
      </c>
      <c r="E19" s="159"/>
      <c r="F19" s="1">
        <v>8</v>
      </c>
      <c r="G19" s="157">
        <v>1</v>
      </c>
      <c r="H19" s="157"/>
      <c r="I19" s="160">
        <f t="shared" si="4"/>
        <v>8</v>
      </c>
      <c r="J19" s="161"/>
      <c r="K19" s="11">
        <v>8</v>
      </c>
      <c r="L19" s="157">
        <v>1</v>
      </c>
      <c r="M19" s="157"/>
      <c r="N19" s="158">
        <f t="shared" si="5"/>
        <v>8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>
        <v>1</v>
      </c>
      <c r="H20" s="157"/>
      <c r="I20" s="160">
        <f t="shared" si="4"/>
        <v>7</v>
      </c>
      <c r="J20" s="161"/>
      <c r="K20" s="11">
        <v>7</v>
      </c>
      <c r="L20" s="157">
        <v>1</v>
      </c>
      <c r="M20" s="157"/>
      <c r="N20" s="158">
        <f t="shared" si="5"/>
        <v>7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44</v>
      </c>
      <c r="E23" s="165"/>
      <c r="F23" s="166" t="s">
        <v>13</v>
      </c>
      <c r="G23" s="167"/>
      <c r="H23" s="167"/>
      <c r="I23" s="168">
        <f>I17+I18+I19+I20+I21+I22</f>
        <v>15</v>
      </c>
      <c r="J23" s="169"/>
      <c r="K23" s="162" t="s">
        <v>13</v>
      </c>
      <c r="L23" s="163"/>
      <c r="M23" s="163"/>
      <c r="N23" s="164">
        <f>N17+N18+N19+N20+N21+N22</f>
        <v>43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2</v>
      </c>
      <c r="C26" s="157"/>
      <c r="D26" s="158">
        <f t="shared" ref="D26:D31" si="6">A26*B26</f>
        <v>20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>
        <v>2</v>
      </c>
      <c r="M26" s="157"/>
      <c r="N26" s="158">
        <f t="shared" ref="N26:N31" si="8">K26*L26</f>
        <v>20</v>
      </c>
      <c r="O26" s="159"/>
    </row>
    <row r="27" spans="1:15" ht="24" customHeight="1" x14ac:dyDescent="0.25">
      <c r="A27" s="11">
        <v>9</v>
      </c>
      <c r="B27" s="157">
        <v>3</v>
      </c>
      <c r="C27" s="157"/>
      <c r="D27" s="158">
        <f t="shared" si="6"/>
        <v>27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>
        <v>1</v>
      </c>
      <c r="M27" s="157"/>
      <c r="N27" s="158">
        <f t="shared" si="8"/>
        <v>9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>
        <v>1</v>
      </c>
      <c r="H28" s="157"/>
      <c r="I28" s="160">
        <f t="shared" si="7"/>
        <v>8</v>
      </c>
      <c r="J28" s="161"/>
      <c r="K28" s="11">
        <v>8</v>
      </c>
      <c r="L28" s="157">
        <v>2</v>
      </c>
      <c r="M28" s="157"/>
      <c r="N28" s="158">
        <f t="shared" si="8"/>
        <v>16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>
        <v>2</v>
      </c>
      <c r="H29" s="157"/>
      <c r="I29" s="160">
        <f t="shared" si="7"/>
        <v>14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47</v>
      </c>
      <c r="E32" s="165"/>
      <c r="F32" s="166" t="s">
        <v>13</v>
      </c>
      <c r="G32" s="167"/>
      <c r="H32" s="167"/>
      <c r="I32" s="168">
        <f>I26+I27+I28+I29+I30+I31</f>
        <v>22</v>
      </c>
      <c r="J32" s="169"/>
      <c r="K32" s="162" t="s">
        <v>13</v>
      </c>
      <c r="L32" s="163"/>
      <c r="M32" s="163"/>
      <c r="N32" s="164">
        <f>N26+N27+N28+N29+N30+N31</f>
        <v>45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12</v>
      </c>
      <c r="B2" s="182"/>
      <c r="C2" s="6" t="str">
        <f>HODNOCENÍ!B35</f>
        <v>34.</v>
      </c>
      <c r="D2" s="188" t="str">
        <f>HODNOCENÍ!C35</f>
        <v>Daráš Miroslav</v>
      </c>
      <c r="E2" s="188"/>
      <c r="F2" s="189"/>
      <c r="G2" s="7" t="s">
        <v>4</v>
      </c>
      <c r="H2" s="6">
        <f>D14</f>
        <v>16</v>
      </c>
      <c r="I2" s="6" t="s">
        <v>5</v>
      </c>
      <c r="J2" s="6">
        <f>D23</f>
        <v>43</v>
      </c>
      <c r="K2" s="6" t="s">
        <v>46</v>
      </c>
      <c r="L2" s="8">
        <f>D32</f>
        <v>41</v>
      </c>
    </row>
    <row r="3" spans="1:15" ht="24" customHeight="1" x14ac:dyDescent="0.25">
      <c r="A3" s="183"/>
      <c r="B3" s="184"/>
      <c r="C3" s="6" t="str">
        <f>HODNOCENÍ!B36</f>
        <v>35.</v>
      </c>
      <c r="D3" s="192" t="str">
        <f>HODNOCENÍ!C36</f>
        <v>Kopáčik Peter</v>
      </c>
      <c r="E3" s="192"/>
      <c r="F3" s="193"/>
      <c r="G3" s="11" t="s">
        <v>4</v>
      </c>
      <c r="H3" s="10">
        <f>I14</f>
        <v>0</v>
      </c>
      <c r="I3" s="10" t="s">
        <v>5</v>
      </c>
      <c r="J3" s="10">
        <f>I23</f>
        <v>32</v>
      </c>
      <c r="K3" s="10" t="s">
        <v>46</v>
      </c>
      <c r="L3" s="12">
        <f>I32</f>
        <v>23</v>
      </c>
    </row>
    <row r="4" spans="1:15" ht="24" customHeight="1" thickBot="1" x14ac:dyDescent="0.3">
      <c r="A4" s="185"/>
      <c r="B4" s="186"/>
      <c r="C4" s="6" t="str">
        <f>HODNOCENÍ!B37</f>
        <v>36.</v>
      </c>
      <c r="D4" s="190" t="str">
        <f>HODNOCENÍ!C37</f>
        <v>Prvonič Peter</v>
      </c>
      <c r="E4" s="190"/>
      <c r="F4" s="191"/>
      <c r="G4" s="5" t="s">
        <v>4</v>
      </c>
      <c r="H4" s="3">
        <f>N14</f>
        <v>6</v>
      </c>
      <c r="I4" s="3" t="s">
        <v>5</v>
      </c>
      <c r="J4" s="3">
        <f>N23</f>
        <v>0</v>
      </c>
      <c r="K4" s="3" t="s">
        <v>46</v>
      </c>
      <c r="L4" s="4">
        <f>N32</f>
        <v>42</v>
      </c>
    </row>
    <row r="5" spans="1:15" ht="24" customHeight="1" thickBot="1" x14ac:dyDescent="0.3">
      <c r="A5" s="197" t="s">
        <v>6</v>
      </c>
      <c r="B5" s="198"/>
      <c r="C5" s="199" t="str">
        <f>D2</f>
        <v>Daráš Miroslav</v>
      </c>
      <c r="D5" s="200"/>
      <c r="E5" s="201"/>
      <c r="F5" s="202" t="s">
        <v>14</v>
      </c>
      <c r="G5" s="203"/>
      <c r="H5" s="204" t="str">
        <f>D3</f>
        <v>Kopáčik Peter</v>
      </c>
      <c r="I5" s="205"/>
      <c r="J5" s="206"/>
      <c r="K5" s="197" t="s">
        <v>44</v>
      </c>
      <c r="L5" s="198"/>
      <c r="M5" s="176" t="str">
        <f>D4</f>
        <v>Prvonič Peter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>
        <v>1</v>
      </c>
      <c r="C9" s="157"/>
      <c r="D9" s="158">
        <f t="shared" si="0"/>
        <v>9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>
        <v>1</v>
      </c>
      <c r="C11" s="157"/>
      <c r="D11" s="158">
        <f t="shared" si="0"/>
        <v>7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>
        <v>1</v>
      </c>
      <c r="M12" s="157"/>
      <c r="N12" s="158">
        <f t="shared" si="2"/>
        <v>6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16</v>
      </c>
      <c r="E14" s="165"/>
      <c r="F14" s="166" t="s">
        <v>13</v>
      </c>
      <c r="G14" s="167"/>
      <c r="H14" s="167"/>
      <c r="I14" s="168">
        <f>I8+I9+I10+I11+I12+I13</f>
        <v>0</v>
      </c>
      <c r="J14" s="169"/>
      <c r="K14" s="162" t="s">
        <v>13</v>
      </c>
      <c r="L14" s="163"/>
      <c r="M14" s="163"/>
      <c r="N14" s="164">
        <f>N8+N9+N10+N11+N12+N13</f>
        <v>6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>
        <v>1</v>
      </c>
      <c r="H17" s="157"/>
      <c r="I17" s="160">
        <f t="shared" ref="I17:I22" si="4">F17*G17</f>
        <v>10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3</v>
      </c>
      <c r="C18" s="157"/>
      <c r="D18" s="158">
        <f t="shared" si="3"/>
        <v>27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>
        <v>2</v>
      </c>
      <c r="C19" s="157"/>
      <c r="D19" s="158">
        <f t="shared" si="3"/>
        <v>16</v>
      </c>
      <c r="E19" s="159"/>
      <c r="F19" s="1">
        <v>8</v>
      </c>
      <c r="G19" s="157">
        <v>2</v>
      </c>
      <c r="H19" s="157"/>
      <c r="I19" s="160">
        <f t="shared" si="4"/>
        <v>16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>
        <v>1</v>
      </c>
      <c r="H21" s="157"/>
      <c r="I21" s="160">
        <f t="shared" si="4"/>
        <v>6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43</v>
      </c>
      <c r="E23" s="165"/>
      <c r="F23" s="166" t="s">
        <v>13</v>
      </c>
      <c r="G23" s="167"/>
      <c r="H23" s="167"/>
      <c r="I23" s="168">
        <f>I17+I18+I19+I20+I21+I22</f>
        <v>32</v>
      </c>
      <c r="J23" s="169"/>
      <c r="K23" s="162" t="s">
        <v>13</v>
      </c>
      <c r="L23" s="163"/>
      <c r="M23" s="163"/>
      <c r="N23" s="164">
        <f>N17+N18+N19+N20+N21+N22</f>
        <v>0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1</v>
      </c>
      <c r="C26" s="157"/>
      <c r="D26" s="158">
        <f t="shared" ref="D26:D31" si="6">A26*B26</f>
        <v>10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/>
      <c r="C27" s="157"/>
      <c r="D27" s="158">
        <f t="shared" si="6"/>
        <v>0</v>
      </c>
      <c r="E27" s="159"/>
      <c r="F27" s="1">
        <v>9</v>
      </c>
      <c r="G27" s="157">
        <v>1</v>
      </c>
      <c r="H27" s="157"/>
      <c r="I27" s="160">
        <f t="shared" si="7"/>
        <v>9</v>
      </c>
      <c r="J27" s="161"/>
      <c r="K27" s="11">
        <v>9</v>
      </c>
      <c r="L27" s="157">
        <v>3</v>
      </c>
      <c r="M27" s="157"/>
      <c r="N27" s="158">
        <f t="shared" si="8"/>
        <v>27</v>
      </c>
      <c r="O27" s="159"/>
    </row>
    <row r="28" spans="1:15" ht="24" customHeight="1" x14ac:dyDescent="0.25">
      <c r="A28" s="11">
        <v>8</v>
      </c>
      <c r="B28" s="157">
        <v>3</v>
      </c>
      <c r="C28" s="157"/>
      <c r="D28" s="158">
        <f t="shared" si="6"/>
        <v>24</v>
      </c>
      <c r="E28" s="159"/>
      <c r="F28" s="1">
        <v>8</v>
      </c>
      <c r="G28" s="157">
        <v>1</v>
      </c>
      <c r="H28" s="157"/>
      <c r="I28" s="160">
        <f t="shared" si="7"/>
        <v>8</v>
      </c>
      <c r="J28" s="161"/>
      <c r="K28" s="11">
        <v>8</v>
      </c>
      <c r="L28" s="157">
        <v>1</v>
      </c>
      <c r="M28" s="157"/>
      <c r="N28" s="158">
        <f t="shared" si="8"/>
        <v>8</v>
      </c>
      <c r="O28" s="159"/>
    </row>
    <row r="29" spans="1:15" ht="24" customHeight="1" x14ac:dyDescent="0.25">
      <c r="A29" s="11">
        <v>7</v>
      </c>
      <c r="B29" s="157">
        <v>1</v>
      </c>
      <c r="C29" s="157"/>
      <c r="D29" s="158">
        <f t="shared" si="6"/>
        <v>7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>
        <v>1</v>
      </c>
      <c r="M29" s="157"/>
      <c r="N29" s="158">
        <f t="shared" si="8"/>
        <v>7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>
        <v>1</v>
      </c>
      <c r="H30" s="157"/>
      <c r="I30" s="160">
        <f t="shared" si="7"/>
        <v>6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41</v>
      </c>
      <c r="E32" s="165"/>
      <c r="F32" s="166" t="s">
        <v>13</v>
      </c>
      <c r="G32" s="167"/>
      <c r="H32" s="167"/>
      <c r="I32" s="168">
        <f>I26+I27+I28+I29+I30+I31</f>
        <v>23</v>
      </c>
      <c r="J32" s="169"/>
      <c r="K32" s="162" t="s">
        <v>13</v>
      </c>
      <c r="L32" s="163"/>
      <c r="M32" s="163"/>
      <c r="N32" s="164">
        <f>N26+N27+N28+N29+N30+N31</f>
        <v>42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3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13</v>
      </c>
      <c r="B2" s="182"/>
      <c r="C2" s="6" t="str">
        <f>HODNOCENÍ!B38</f>
        <v>37.</v>
      </c>
      <c r="D2" s="188" t="str">
        <f>HODNOCENÍ!C38</f>
        <v>Kočí Milan</v>
      </c>
      <c r="E2" s="188"/>
      <c r="F2" s="189"/>
      <c r="G2" s="7" t="s">
        <v>4</v>
      </c>
      <c r="H2" s="6">
        <f>D14</f>
        <v>6</v>
      </c>
      <c r="I2" s="6" t="s">
        <v>5</v>
      </c>
      <c r="J2" s="6">
        <f>D23</f>
        <v>25</v>
      </c>
      <c r="K2" s="6" t="s">
        <v>46</v>
      </c>
      <c r="L2" s="8">
        <f>D32</f>
        <v>40</v>
      </c>
    </row>
    <row r="3" spans="1:15" ht="24" customHeight="1" x14ac:dyDescent="0.25">
      <c r="A3" s="183"/>
      <c r="B3" s="184"/>
      <c r="C3" s="6" t="str">
        <f>HODNOCENÍ!B39</f>
        <v>38.</v>
      </c>
      <c r="D3" s="192" t="str">
        <f>HODNOCENÍ!C39</f>
        <v>Heller Antonín</v>
      </c>
      <c r="E3" s="192"/>
      <c r="F3" s="193"/>
      <c r="G3" s="11" t="s">
        <v>4</v>
      </c>
      <c r="H3" s="10">
        <f>I14</f>
        <v>45</v>
      </c>
      <c r="I3" s="10" t="s">
        <v>5</v>
      </c>
      <c r="J3" s="10">
        <f>I23</f>
        <v>46</v>
      </c>
      <c r="K3" s="10" t="s">
        <v>46</v>
      </c>
      <c r="L3" s="12">
        <f>I32</f>
        <v>44</v>
      </c>
    </row>
    <row r="4" spans="1:15" ht="24" customHeight="1" thickBot="1" x14ac:dyDescent="0.3">
      <c r="A4" s="185"/>
      <c r="B4" s="186"/>
      <c r="C4" s="6" t="str">
        <f>HODNOCENÍ!B40</f>
        <v>39.</v>
      </c>
      <c r="D4" s="190" t="str">
        <f>HODNOCENÍ!C40</f>
        <v>Klepal Ladislav</v>
      </c>
      <c r="E4" s="190"/>
      <c r="F4" s="191"/>
      <c r="G4" s="5" t="s">
        <v>4</v>
      </c>
      <c r="H4" s="3">
        <f>N14</f>
        <v>41</v>
      </c>
      <c r="I4" s="3" t="s">
        <v>5</v>
      </c>
      <c r="J4" s="3">
        <f>N23</f>
        <v>15</v>
      </c>
      <c r="K4" s="3" t="s">
        <v>46</v>
      </c>
      <c r="L4" s="4">
        <f>N32</f>
        <v>44</v>
      </c>
    </row>
    <row r="5" spans="1:15" ht="24" customHeight="1" thickBot="1" x14ac:dyDescent="0.3">
      <c r="A5" s="197" t="s">
        <v>6</v>
      </c>
      <c r="B5" s="198"/>
      <c r="C5" s="199" t="str">
        <f>D2</f>
        <v>Kočí Milan</v>
      </c>
      <c r="D5" s="200"/>
      <c r="E5" s="201"/>
      <c r="F5" s="202" t="s">
        <v>14</v>
      </c>
      <c r="G5" s="203"/>
      <c r="H5" s="204" t="str">
        <f>D3</f>
        <v>Heller Antonín</v>
      </c>
      <c r="I5" s="205"/>
      <c r="J5" s="206"/>
      <c r="K5" s="197" t="s">
        <v>44</v>
      </c>
      <c r="L5" s="198"/>
      <c r="M5" s="176" t="str">
        <f>D4</f>
        <v>Klepal Ladislav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>
        <v>2</v>
      </c>
      <c r="H8" s="157"/>
      <c r="I8" s="160">
        <f t="shared" ref="I8:I13" si="1">F8*G8</f>
        <v>20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>
        <v>2</v>
      </c>
      <c r="H9" s="157"/>
      <c r="I9" s="160">
        <f t="shared" si="1"/>
        <v>18</v>
      </c>
      <c r="J9" s="161"/>
      <c r="K9" s="11">
        <v>9</v>
      </c>
      <c r="L9" s="157">
        <v>1</v>
      </c>
      <c r="M9" s="157"/>
      <c r="N9" s="158">
        <f t="shared" si="2"/>
        <v>9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>
        <v>4</v>
      </c>
      <c r="M10" s="157"/>
      <c r="N10" s="158">
        <f t="shared" si="2"/>
        <v>32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>
        <v>1</v>
      </c>
      <c r="H11" s="157"/>
      <c r="I11" s="160">
        <f t="shared" si="1"/>
        <v>7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>
        <v>1</v>
      </c>
      <c r="C12" s="157"/>
      <c r="D12" s="158">
        <f t="shared" si="0"/>
        <v>6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6</v>
      </c>
      <c r="E14" s="165"/>
      <c r="F14" s="166" t="s">
        <v>13</v>
      </c>
      <c r="G14" s="167"/>
      <c r="H14" s="167"/>
      <c r="I14" s="168">
        <f>I8+I9+I10+I11+I12+I13</f>
        <v>45</v>
      </c>
      <c r="J14" s="169"/>
      <c r="K14" s="162" t="s">
        <v>13</v>
      </c>
      <c r="L14" s="163"/>
      <c r="M14" s="163"/>
      <c r="N14" s="164">
        <f>N8+N9+N10+N11+N12+N13</f>
        <v>41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>
        <v>1</v>
      </c>
      <c r="C17" s="157"/>
      <c r="D17" s="158">
        <f t="shared" ref="D17:D22" si="3">A17*B17</f>
        <v>10</v>
      </c>
      <c r="E17" s="159"/>
      <c r="F17" s="1">
        <v>10</v>
      </c>
      <c r="G17" s="157">
        <v>2</v>
      </c>
      <c r="H17" s="157"/>
      <c r="I17" s="160">
        <f t="shared" ref="I17:I22" si="4">F17*G17</f>
        <v>20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>
        <v>2</v>
      </c>
      <c r="H18" s="157"/>
      <c r="I18" s="160">
        <f t="shared" si="4"/>
        <v>18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>
        <v>1</v>
      </c>
      <c r="C19" s="157"/>
      <c r="D19" s="158">
        <f t="shared" si="3"/>
        <v>8</v>
      </c>
      <c r="E19" s="159"/>
      <c r="F19" s="1">
        <v>8</v>
      </c>
      <c r="G19" s="157">
        <v>1</v>
      </c>
      <c r="H19" s="157"/>
      <c r="I19" s="160">
        <f t="shared" si="4"/>
        <v>8</v>
      </c>
      <c r="J19" s="161"/>
      <c r="K19" s="11">
        <v>8</v>
      </c>
      <c r="L19" s="157">
        <v>1</v>
      </c>
      <c r="M19" s="157"/>
      <c r="N19" s="158">
        <f t="shared" si="5"/>
        <v>8</v>
      </c>
      <c r="O19" s="159"/>
    </row>
    <row r="20" spans="1:15" ht="24" customHeight="1" x14ac:dyDescent="0.25">
      <c r="A20" s="11">
        <v>7</v>
      </c>
      <c r="B20" s="157">
        <v>1</v>
      </c>
      <c r="C20" s="157"/>
      <c r="D20" s="158">
        <f t="shared" si="3"/>
        <v>7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>
        <v>1</v>
      </c>
      <c r="M20" s="157"/>
      <c r="N20" s="158">
        <f t="shared" si="5"/>
        <v>7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25</v>
      </c>
      <c r="E23" s="165"/>
      <c r="F23" s="166" t="s">
        <v>13</v>
      </c>
      <c r="G23" s="167"/>
      <c r="H23" s="167"/>
      <c r="I23" s="168">
        <f>I17+I18+I19+I20+I21+I22</f>
        <v>46</v>
      </c>
      <c r="J23" s="169"/>
      <c r="K23" s="162" t="s">
        <v>13</v>
      </c>
      <c r="L23" s="163"/>
      <c r="M23" s="163"/>
      <c r="N23" s="164">
        <f>N17+N18+N19+N20+N21+N22</f>
        <v>15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>
        <v>1</v>
      </c>
      <c r="M26" s="157"/>
      <c r="N26" s="158">
        <f t="shared" ref="N26:N31" si="8">K26*L26</f>
        <v>10</v>
      </c>
      <c r="O26" s="159"/>
    </row>
    <row r="27" spans="1:15" ht="24" customHeight="1" x14ac:dyDescent="0.25">
      <c r="A27" s="11">
        <v>9</v>
      </c>
      <c r="B27" s="157">
        <v>2</v>
      </c>
      <c r="C27" s="157"/>
      <c r="D27" s="158">
        <f t="shared" si="6"/>
        <v>18</v>
      </c>
      <c r="E27" s="159"/>
      <c r="F27" s="1">
        <v>9</v>
      </c>
      <c r="G27" s="157">
        <v>4</v>
      </c>
      <c r="H27" s="157"/>
      <c r="I27" s="160">
        <f t="shared" si="7"/>
        <v>36</v>
      </c>
      <c r="J27" s="161"/>
      <c r="K27" s="11">
        <v>9</v>
      </c>
      <c r="L27" s="157">
        <v>3</v>
      </c>
      <c r="M27" s="157"/>
      <c r="N27" s="158">
        <f t="shared" si="8"/>
        <v>27</v>
      </c>
      <c r="O27" s="159"/>
    </row>
    <row r="28" spans="1:15" ht="24" customHeight="1" x14ac:dyDescent="0.25">
      <c r="A28" s="11">
        <v>8</v>
      </c>
      <c r="B28" s="157">
        <v>2</v>
      </c>
      <c r="C28" s="157"/>
      <c r="D28" s="158">
        <f t="shared" si="6"/>
        <v>16</v>
      </c>
      <c r="E28" s="159"/>
      <c r="F28" s="1">
        <v>8</v>
      </c>
      <c r="G28" s="157">
        <v>1</v>
      </c>
      <c r="H28" s="157"/>
      <c r="I28" s="160">
        <f t="shared" si="7"/>
        <v>8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>
        <v>1</v>
      </c>
      <c r="M29" s="157"/>
      <c r="N29" s="158">
        <f t="shared" si="8"/>
        <v>7</v>
      </c>
      <c r="O29" s="159"/>
    </row>
    <row r="30" spans="1:15" ht="24" customHeight="1" x14ac:dyDescent="0.25">
      <c r="A30" s="11">
        <v>6</v>
      </c>
      <c r="B30" s="157">
        <v>1</v>
      </c>
      <c r="C30" s="157"/>
      <c r="D30" s="158">
        <f t="shared" si="6"/>
        <v>6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40</v>
      </c>
      <c r="E32" s="165"/>
      <c r="F32" s="166" t="s">
        <v>13</v>
      </c>
      <c r="G32" s="167"/>
      <c r="H32" s="167"/>
      <c r="I32" s="168">
        <f>I26+I27+I28+I29+I30+I31</f>
        <v>44</v>
      </c>
      <c r="J32" s="169"/>
      <c r="K32" s="162" t="s">
        <v>13</v>
      </c>
      <c r="L32" s="163"/>
      <c r="M32" s="163"/>
      <c r="N32" s="164">
        <f>N26+N27+N28+N29+N30+N31</f>
        <v>44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6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14</v>
      </c>
      <c r="B2" s="182"/>
      <c r="C2" s="6" t="str">
        <f>HODNOCENÍ!B41</f>
        <v>40.</v>
      </c>
      <c r="D2" s="188" t="str">
        <f>HODNOCENÍ!C41</f>
        <v>Dubeň Lubomír</v>
      </c>
      <c r="E2" s="188"/>
      <c r="F2" s="189"/>
      <c r="G2" s="7" t="s">
        <v>4</v>
      </c>
      <c r="H2" s="6">
        <f>D14</f>
        <v>8</v>
      </c>
      <c r="I2" s="6" t="s">
        <v>5</v>
      </c>
      <c r="J2" s="6">
        <f>D23</f>
        <v>39</v>
      </c>
      <c r="K2" s="6" t="s">
        <v>46</v>
      </c>
      <c r="L2" s="8">
        <f>D32</f>
        <v>42</v>
      </c>
    </row>
    <row r="3" spans="1:15" ht="24" customHeight="1" x14ac:dyDescent="0.25">
      <c r="A3" s="183"/>
      <c r="B3" s="184"/>
      <c r="C3" s="6" t="str">
        <f>HODNOCENÍ!B42</f>
        <v>41.</v>
      </c>
      <c r="D3" s="192" t="str">
        <f>HODNOCENÍ!C42</f>
        <v>Filkorn František</v>
      </c>
      <c r="E3" s="192"/>
      <c r="F3" s="193"/>
      <c r="G3" s="11" t="s">
        <v>4</v>
      </c>
      <c r="H3" s="10">
        <f>I14</f>
        <v>26</v>
      </c>
      <c r="I3" s="10" t="s">
        <v>5</v>
      </c>
      <c r="J3" s="10">
        <f>I23</f>
        <v>7</v>
      </c>
      <c r="K3" s="10" t="s">
        <v>46</v>
      </c>
      <c r="L3" s="12">
        <f>I32</f>
        <v>8</v>
      </c>
    </row>
    <row r="4" spans="1:15" ht="24" customHeight="1" thickBot="1" x14ac:dyDescent="0.3">
      <c r="A4" s="185"/>
      <c r="B4" s="186"/>
      <c r="C4" s="6" t="str">
        <f>HODNOCENÍ!B43</f>
        <v>42.</v>
      </c>
      <c r="D4" s="190" t="str">
        <f>HODNOCENÍ!C43</f>
        <v>Hreha Ladislav</v>
      </c>
      <c r="E4" s="190"/>
      <c r="F4" s="191"/>
      <c r="G4" s="5" t="s">
        <v>4</v>
      </c>
      <c r="H4" s="3">
        <f>N14</f>
        <v>19</v>
      </c>
      <c r="I4" s="3" t="s">
        <v>5</v>
      </c>
      <c r="J4" s="3">
        <f>N23</f>
        <v>0</v>
      </c>
      <c r="K4" s="3" t="s">
        <v>46</v>
      </c>
      <c r="L4" s="4">
        <f>N32</f>
        <v>42</v>
      </c>
    </row>
    <row r="5" spans="1:15" ht="24" customHeight="1" thickBot="1" x14ac:dyDescent="0.3">
      <c r="A5" s="197" t="s">
        <v>6</v>
      </c>
      <c r="B5" s="198"/>
      <c r="C5" s="199" t="str">
        <f>D2</f>
        <v>Dubeň Lubomír</v>
      </c>
      <c r="D5" s="200"/>
      <c r="E5" s="201"/>
      <c r="F5" s="202" t="s">
        <v>14</v>
      </c>
      <c r="G5" s="203"/>
      <c r="H5" s="204" t="str">
        <f>D3</f>
        <v>Filkorn František</v>
      </c>
      <c r="I5" s="205"/>
      <c r="J5" s="206"/>
      <c r="K5" s="197" t="s">
        <v>44</v>
      </c>
      <c r="L5" s="198"/>
      <c r="M5" s="176" t="str">
        <f>D4</f>
        <v>Hreha Ladislav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>
        <v>1</v>
      </c>
      <c r="H8" s="157"/>
      <c r="I8" s="160">
        <f t="shared" ref="I8:I13" si="1">F8*G8</f>
        <v>10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>
        <v>1</v>
      </c>
      <c r="H9" s="157"/>
      <c r="I9" s="160">
        <f t="shared" si="1"/>
        <v>9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>
        <v>1</v>
      </c>
      <c r="C10" s="157"/>
      <c r="D10" s="158">
        <f t="shared" si="0"/>
        <v>8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>
        <v>1</v>
      </c>
      <c r="H11" s="157"/>
      <c r="I11" s="160">
        <f t="shared" si="1"/>
        <v>7</v>
      </c>
      <c r="J11" s="161"/>
      <c r="K11" s="11">
        <v>7</v>
      </c>
      <c r="L11" s="157">
        <v>1</v>
      </c>
      <c r="M11" s="157"/>
      <c r="N11" s="158">
        <f t="shared" si="2"/>
        <v>7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>
        <v>2</v>
      </c>
      <c r="M12" s="157"/>
      <c r="N12" s="158">
        <f t="shared" si="2"/>
        <v>12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8</v>
      </c>
      <c r="E14" s="165"/>
      <c r="F14" s="166" t="s">
        <v>13</v>
      </c>
      <c r="G14" s="167"/>
      <c r="H14" s="167"/>
      <c r="I14" s="168">
        <f>I8+I9+I10+I11+I12+I13</f>
        <v>26</v>
      </c>
      <c r="J14" s="169"/>
      <c r="K14" s="162" t="s">
        <v>13</v>
      </c>
      <c r="L14" s="163"/>
      <c r="M14" s="163"/>
      <c r="N14" s="164">
        <f>N8+N9+N10+N11+N12+N13</f>
        <v>19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2</v>
      </c>
      <c r="C18" s="157"/>
      <c r="D18" s="158">
        <f t="shared" si="3"/>
        <v>18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>
        <v>1</v>
      </c>
      <c r="C19" s="157"/>
      <c r="D19" s="158">
        <f t="shared" si="3"/>
        <v>8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>
        <v>1</v>
      </c>
      <c r="C20" s="157"/>
      <c r="D20" s="158">
        <f t="shared" si="3"/>
        <v>7</v>
      </c>
      <c r="E20" s="159"/>
      <c r="F20" s="1">
        <v>7</v>
      </c>
      <c r="G20" s="157">
        <v>1</v>
      </c>
      <c r="H20" s="157"/>
      <c r="I20" s="160">
        <f t="shared" si="4"/>
        <v>7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>
        <v>1</v>
      </c>
      <c r="C21" s="157"/>
      <c r="D21" s="158">
        <f t="shared" si="3"/>
        <v>6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39</v>
      </c>
      <c r="E23" s="165"/>
      <c r="F23" s="166" t="s">
        <v>13</v>
      </c>
      <c r="G23" s="167"/>
      <c r="H23" s="167"/>
      <c r="I23" s="168">
        <f>I17+I18+I19+I20+I21+I22</f>
        <v>7</v>
      </c>
      <c r="J23" s="169"/>
      <c r="K23" s="162" t="s">
        <v>13</v>
      </c>
      <c r="L23" s="163"/>
      <c r="M23" s="163"/>
      <c r="N23" s="164">
        <f>N17+N18+N19+N20+N21+N22</f>
        <v>0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1</v>
      </c>
      <c r="C26" s="157"/>
      <c r="D26" s="158">
        <f t="shared" ref="D26:D31" si="6">A26*B26</f>
        <v>10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>
        <v>2</v>
      </c>
      <c r="M26" s="157"/>
      <c r="N26" s="158">
        <f t="shared" ref="N26:N31" si="8">K26*L26</f>
        <v>20</v>
      </c>
      <c r="O26" s="159"/>
    </row>
    <row r="27" spans="1:15" ht="24" customHeight="1" x14ac:dyDescent="0.25">
      <c r="A27" s="11">
        <v>9</v>
      </c>
      <c r="B27" s="157">
        <v>2</v>
      </c>
      <c r="C27" s="157"/>
      <c r="D27" s="158">
        <f t="shared" si="6"/>
        <v>18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>
        <v>1</v>
      </c>
      <c r="H28" s="157"/>
      <c r="I28" s="160">
        <f t="shared" si="7"/>
        <v>8</v>
      </c>
      <c r="J28" s="161"/>
      <c r="K28" s="11">
        <v>8</v>
      </c>
      <c r="L28" s="157">
        <v>1</v>
      </c>
      <c r="M28" s="157"/>
      <c r="N28" s="158">
        <f t="shared" si="8"/>
        <v>8</v>
      </c>
      <c r="O28" s="159"/>
    </row>
    <row r="29" spans="1:15" ht="24" customHeight="1" x14ac:dyDescent="0.25">
      <c r="A29" s="11">
        <v>7</v>
      </c>
      <c r="B29" s="157">
        <v>2</v>
      </c>
      <c r="C29" s="157"/>
      <c r="D29" s="158">
        <f t="shared" si="6"/>
        <v>14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>
        <v>2</v>
      </c>
      <c r="M29" s="157"/>
      <c r="N29" s="158">
        <f t="shared" si="8"/>
        <v>14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42</v>
      </c>
      <c r="E32" s="165"/>
      <c r="F32" s="166" t="s">
        <v>13</v>
      </c>
      <c r="G32" s="167"/>
      <c r="H32" s="167"/>
      <c r="I32" s="168">
        <f>I26+I27+I28+I29+I30+I31</f>
        <v>8</v>
      </c>
      <c r="J32" s="169"/>
      <c r="K32" s="162" t="s">
        <v>13</v>
      </c>
      <c r="L32" s="163"/>
      <c r="M32" s="163"/>
      <c r="N32" s="164">
        <f>N26+N27+N28+N29+N30+N31</f>
        <v>42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9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15</v>
      </c>
      <c r="B2" s="182"/>
      <c r="C2" s="6" t="str">
        <f>HODNOCENÍ!B44</f>
        <v>43.</v>
      </c>
      <c r="D2" s="188" t="str">
        <f>HODNOCENÍ!C44</f>
        <v>Schneider Vladimír</v>
      </c>
      <c r="E2" s="188"/>
      <c r="F2" s="189"/>
      <c r="G2" s="7" t="s">
        <v>4</v>
      </c>
      <c r="H2" s="6">
        <f>D14</f>
        <v>0</v>
      </c>
      <c r="I2" s="6" t="s">
        <v>5</v>
      </c>
      <c r="J2" s="6">
        <f>D23</f>
        <v>38</v>
      </c>
      <c r="K2" s="6" t="s">
        <v>46</v>
      </c>
      <c r="L2" s="8">
        <f>D32</f>
        <v>24</v>
      </c>
    </row>
    <row r="3" spans="1:15" ht="24" customHeight="1" x14ac:dyDescent="0.25">
      <c r="A3" s="183"/>
      <c r="B3" s="184"/>
      <c r="C3" s="6" t="str">
        <f>HODNOCENÍ!B45</f>
        <v>44.</v>
      </c>
      <c r="D3" s="192" t="str">
        <f>HODNOCENÍ!C45</f>
        <v>Dolník Jozef</v>
      </c>
      <c r="E3" s="192"/>
      <c r="F3" s="193"/>
      <c r="G3" s="11" t="s">
        <v>4</v>
      </c>
      <c r="H3" s="10">
        <f>I14</f>
        <v>34</v>
      </c>
      <c r="I3" s="10" t="s">
        <v>5</v>
      </c>
      <c r="J3" s="10">
        <f>I23</f>
        <v>16</v>
      </c>
      <c r="K3" s="10" t="s">
        <v>46</v>
      </c>
      <c r="L3" s="12">
        <f>I32</f>
        <v>43</v>
      </c>
    </row>
    <row r="4" spans="1:15" ht="24" customHeight="1" thickBot="1" x14ac:dyDescent="0.3">
      <c r="A4" s="185"/>
      <c r="B4" s="186"/>
      <c r="C4" s="6" t="str">
        <f>HODNOCENÍ!B46</f>
        <v>45.</v>
      </c>
      <c r="D4" s="190" t="str">
        <f>HODNOCENÍ!C46</f>
        <v>Kavický Vladimír</v>
      </c>
      <c r="E4" s="190"/>
      <c r="F4" s="191"/>
      <c r="G4" s="5" t="s">
        <v>4</v>
      </c>
      <c r="H4" s="3">
        <f>N14</f>
        <v>44</v>
      </c>
      <c r="I4" s="3" t="s">
        <v>5</v>
      </c>
      <c r="J4" s="3">
        <f>N23</f>
        <v>39</v>
      </c>
      <c r="K4" s="3" t="s">
        <v>46</v>
      </c>
      <c r="L4" s="4">
        <f>N32</f>
        <v>43</v>
      </c>
    </row>
    <row r="5" spans="1:15" ht="24" customHeight="1" thickBot="1" x14ac:dyDescent="0.3">
      <c r="A5" s="197" t="s">
        <v>6</v>
      </c>
      <c r="B5" s="198"/>
      <c r="C5" s="199" t="str">
        <f>D2</f>
        <v>Schneider Vladimír</v>
      </c>
      <c r="D5" s="200"/>
      <c r="E5" s="201"/>
      <c r="F5" s="202" t="s">
        <v>14</v>
      </c>
      <c r="G5" s="203"/>
      <c r="H5" s="204" t="str">
        <f>D3</f>
        <v>Dolník Jozef</v>
      </c>
      <c r="I5" s="205"/>
      <c r="J5" s="206"/>
      <c r="K5" s="197" t="s">
        <v>44</v>
      </c>
      <c r="L5" s="198"/>
      <c r="M5" s="176" t="str">
        <f>D4</f>
        <v>Kavický Vladimír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>
        <v>1</v>
      </c>
      <c r="H8" s="157"/>
      <c r="I8" s="160">
        <f t="shared" ref="I8:I13" si="1">F8*G8</f>
        <v>10</v>
      </c>
      <c r="J8" s="161"/>
      <c r="K8" s="11">
        <v>10</v>
      </c>
      <c r="L8" s="157">
        <v>1</v>
      </c>
      <c r="M8" s="157"/>
      <c r="N8" s="158">
        <f t="shared" ref="N8:N13" si="2">K8*L8</f>
        <v>10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>
        <v>1</v>
      </c>
      <c r="H9" s="157"/>
      <c r="I9" s="160">
        <f t="shared" si="1"/>
        <v>9</v>
      </c>
      <c r="J9" s="161"/>
      <c r="K9" s="11">
        <v>9</v>
      </c>
      <c r="L9" s="157">
        <v>2</v>
      </c>
      <c r="M9" s="157"/>
      <c r="N9" s="158">
        <f t="shared" si="2"/>
        <v>18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>
        <v>2</v>
      </c>
      <c r="M10" s="157"/>
      <c r="N10" s="158">
        <f t="shared" si="2"/>
        <v>16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>
        <v>1</v>
      </c>
      <c r="H11" s="157"/>
      <c r="I11" s="160">
        <f t="shared" si="1"/>
        <v>7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0</v>
      </c>
      <c r="E14" s="165"/>
      <c r="F14" s="166" t="s">
        <v>13</v>
      </c>
      <c r="G14" s="167"/>
      <c r="H14" s="167"/>
      <c r="I14" s="168">
        <f>I8+I9+I10+I11+I12+I13</f>
        <v>34</v>
      </c>
      <c r="J14" s="169"/>
      <c r="K14" s="162" t="s">
        <v>13</v>
      </c>
      <c r="L14" s="163"/>
      <c r="M14" s="163"/>
      <c r="N14" s="164">
        <f>N8+N9+N10+N11+N12+N13</f>
        <v>44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2</v>
      </c>
      <c r="C18" s="157"/>
      <c r="D18" s="158">
        <f t="shared" si="3"/>
        <v>18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>
        <v>2</v>
      </c>
      <c r="M18" s="157"/>
      <c r="N18" s="158">
        <f t="shared" si="5"/>
        <v>18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>
        <v>2</v>
      </c>
      <c r="H19" s="157"/>
      <c r="I19" s="160">
        <f t="shared" si="4"/>
        <v>16</v>
      </c>
      <c r="J19" s="161"/>
      <c r="K19" s="11">
        <v>8</v>
      </c>
      <c r="L19" s="157">
        <v>1</v>
      </c>
      <c r="M19" s="157"/>
      <c r="N19" s="158">
        <f t="shared" si="5"/>
        <v>8</v>
      </c>
      <c r="O19" s="159"/>
    </row>
    <row r="20" spans="1:15" ht="24" customHeight="1" x14ac:dyDescent="0.25">
      <c r="A20" s="11">
        <v>7</v>
      </c>
      <c r="B20" s="157">
        <v>2</v>
      </c>
      <c r="C20" s="157"/>
      <c r="D20" s="158">
        <f t="shared" si="3"/>
        <v>14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>
        <v>1</v>
      </c>
      <c r="M20" s="157"/>
      <c r="N20" s="158">
        <f t="shared" si="5"/>
        <v>7</v>
      </c>
      <c r="O20" s="159"/>
    </row>
    <row r="21" spans="1:15" ht="24" customHeight="1" x14ac:dyDescent="0.25">
      <c r="A21" s="11">
        <v>6</v>
      </c>
      <c r="B21" s="157">
        <v>1</v>
      </c>
      <c r="C21" s="157"/>
      <c r="D21" s="158">
        <f t="shared" si="3"/>
        <v>6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>
        <v>1</v>
      </c>
      <c r="M21" s="157"/>
      <c r="N21" s="158">
        <f t="shared" si="5"/>
        <v>6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38</v>
      </c>
      <c r="E23" s="165"/>
      <c r="F23" s="166" t="s">
        <v>13</v>
      </c>
      <c r="G23" s="167"/>
      <c r="H23" s="167"/>
      <c r="I23" s="168">
        <f>I17+I18+I19+I20+I21+I22</f>
        <v>16</v>
      </c>
      <c r="J23" s="169"/>
      <c r="K23" s="162" t="s">
        <v>13</v>
      </c>
      <c r="L23" s="163"/>
      <c r="M23" s="163"/>
      <c r="N23" s="164">
        <f>N17+N18+N19+N20+N21+N22</f>
        <v>39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>
        <v>1</v>
      </c>
      <c r="M26" s="157"/>
      <c r="N26" s="158">
        <f t="shared" ref="N26:N31" si="8">K26*L26</f>
        <v>10</v>
      </c>
      <c r="O26" s="159"/>
    </row>
    <row r="27" spans="1:15" ht="24" customHeight="1" x14ac:dyDescent="0.25">
      <c r="A27" s="11">
        <v>9</v>
      </c>
      <c r="B27" s="157">
        <v>1</v>
      </c>
      <c r="C27" s="157"/>
      <c r="D27" s="158">
        <f t="shared" si="6"/>
        <v>9</v>
      </c>
      <c r="E27" s="159"/>
      <c r="F27" s="1">
        <v>9</v>
      </c>
      <c r="G27" s="157">
        <v>3</v>
      </c>
      <c r="H27" s="157"/>
      <c r="I27" s="160">
        <f t="shared" si="7"/>
        <v>27</v>
      </c>
      <c r="J27" s="161"/>
      <c r="K27" s="11">
        <v>9</v>
      </c>
      <c r="L27" s="157">
        <v>1</v>
      </c>
      <c r="M27" s="157"/>
      <c r="N27" s="158">
        <f t="shared" si="8"/>
        <v>9</v>
      </c>
      <c r="O27" s="159"/>
    </row>
    <row r="28" spans="1:15" ht="24" customHeight="1" x14ac:dyDescent="0.25">
      <c r="A28" s="11">
        <v>8</v>
      </c>
      <c r="B28" s="157">
        <v>1</v>
      </c>
      <c r="C28" s="157"/>
      <c r="D28" s="158">
        <f t="shared" si="6"/>
        <v>8</v>
      </c>
      <c r="E28" s="159"/>
      <c r="F28" s="1">
        <v>8</v>
      </c>
      <c r="G28" s="157">
        <v>2</v>
      </c>
      <c r="H28" s="157"/>
      <c r="I28" s="160">
        <f t="shared" si="7"/>
        <v>16</v>
      </c>
      <c r="J28" s="161"/>
      <c r="K28" s="11">
        <v>8</v>
      </c>
      <c r="L28" s="157">
        <v>3</v>
      </c>
      <c r="M28" s="157"/>
      <c r="N28" s="158">
        <f t="shared" si="8"/>
        <v>24</v>
      </c>
      <c r="O28" s="159"/>
    </row>
    <row r="29" spans="1:15" ht="24" customHeight="1" x14ac:dyDescent="0.25">
      <c r="A29" s="11">
        <v>7</v>
      </c>
      <c r="B29" s="157">
        <v>1</v>
      </c>
      <c r="C29" s="157"/>
      <c r="D29" s="158">
        <f t="shared" si="6"/>
        <v>7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24</v>
      </c>
      <c r="E32" s="165"/>
      <c r="F32" s="166" t="s">
        <v>13</v>
      </c>
      <c r="G32" s="167"/>
      <c r="H32" s="167"/>
      <c r="I32" s="168">
        <f>I26+I27+I28+I29+I30+I31</f>
        <v>43</v>
      </c>
      <c r="J32" s="169"/>
      <c r="K32" s="162" t="s">
        <v>13</v>
      </c>
      <c r="L32" s="163"/>
      <c r="M32" s="163"/>
      <c r="N32" s="164">
        <f>N26+N27+N28+N29+N30+N31</f>
        <v>43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16</v>
      </c>
      <c r="B2" s="182"/>
      <c r="C2" s="6" t="str">
        <f>HODNOCENÍ!B47</f>
        <v>46.</v>
      </c>
      <c r="D2" s="188" t="str">
        <f>HODNOCENÍ!C47</f>
        <v>Dolniková Eva</v>
      </c>
      <c r="E2" s="188"/>
      <c r="F2" s="189"/>
      <c r="G2" s="7" t="s">
        <v>4</v>
      </c>
      <c r="H2" s="6">
        <f>D14</f>
        <v>42</v>
      </c>
      <c r="I2" s="6" t="s">
        <v>5</v>
      </c>
      <c r="J2" s="6">
        <f>D23</f>
        <v>36</v>
      </c>
      <c r="K2" s="6" t="s">
        <v>46</v>
      </c>
      <c r="L2" s="8">
        <f>D32</f>
        <v>47</v>
      </c>
    </row>
    <row r="3" spans="1:15" ht="24" customHeight="1" x14ac:dyDescent="0.25">
      <c r="A3" s="183"/>
      <c r="B3" s="184"/>
      <c r="C3" s="6" t="str">
        <f>HODNOCENÍ!B48</f>
        <v>47.</v>
      </c>
      <c r="D3" s="192" t="str">
        <f>HODNOCENÍ!C48</f>
        <v>Dolnik Matěj</v>
      </c>
      <c r="E3" s="192"/>
      <c r="F3" s="193"/>
      <c r="G3" s="11" t="s">
        <v>4</v>
      </c>
      <c r="H3" s="10">
        <f>I14</f>
        <v>46</v>
      </c>
      <c r="I3" s="10" t="s">
        <v>5</v>
      </c>
      <c r="J3" s="10">
        <f>I23</f>
        <v>35</v>
      </c>
      <c r="K3" s="10" t="s">
        <v>46</v>
      </c>
      <c r="L3" s="12">
        <f>I32</f>
        <v>48</v>
      </c>
    </row>
    <row r="4" spans="1:15" ht="24" customHeight="1" thickBot="1" x14ac:dyDescent="0.3">
      <c r="A4" s="185"/>
      <c r="B4" s="186"/>
      <c r="C4" s="6" t="str">
        <f>HODNOCENÍ!B49</f>
        <v>48.</v>
      </c>
      <c r="D4" s="190" t="str">
        <f>HODNOCENÍ!C49</f>
        <v>Bobok Štefan</v>
      </c>
      <c r="E4" s="190"/>
      <c r="F4" s="191"/>
      <c r="G4" s="5" t="s">
        <v>4</v>
      </c>
      <c r="H4" s="3">
        <f>N14</f>
        <v>8</v>
      </c>
      <c r="I4" s="3" t="s">
        <v>5</v>
      </c>
      <c r="J4" s="3">
        <f>N23</f>
        <v>40</v>
      </c>
      <c r="K4" s="3" t="s">
        <v>46</v>
      </c>
      <c r="L4" s="4">
        <f>N32</f>
        <v>29</v>
      </c>
    </row>
    <row r="5" spans="1:15" ht="24" customHeight="1" thickBot="1" x14ac:dyDescent="0.3">
      <c r="A5" s="197" t="s">
        <v>6</v>
      </c>
      <c r="B5" s="198"/>
      <c r="C5" s="199" t="str">
        <f>D2</f>
        <v>Dolniková Eva</v>
      </c>
      <c r="D5" s="200"/>
      <c r="E5" s="201"/>
      <c r="F5" s="202" t="s">
        <v>14</v>
      </c>
      <c r="G5" s="203"/>
      <c r="H5" s="204" t="str">
        <f>D3</f>
        <v>Dolnik Matěj</v>
      </c>
      <c r="I5" s="205"/>
      <c r="J5" s="206"/>
      <c r="K5" s="197" t="s">
        <v>44</v>
      </c>
      <c r="L5" s="198"/>
      <c r="M5" s="176" t="str">
        <f>D4</f>
        <v>Bobok Štefan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>
        <v>1</v>
      </c>
      <c r="C8" s="157"/>
      <c r="D8" s="158">
        <f t="shared" ref="D8:D13" si="0">A8*B8</f>
        <v>10</v>
      </c>
      <c r="E8" s="159"/>
      <c r="F8" s="1">
        <v>10</v>
      </c>
      <c r="G8" s="157">
        <v>2</v>
      </c>
      <c r="H8" s="157"/>
      <c r="I8" s="160">
        <f t="shared" ref="I8:I13" si="1">F8*G8</f>
        <v>20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>
        <v>1</v>
      </c>
      <c r="C9" s="157"/>
      <c r="D9" s="158">
        <f t="shared" si="0"/>
        <v>9</v>
      </c>
      <c r="E9" s="159"/>
      <c r="F9" s="1">
        <v>9</v>
      </c>
      <c r="G9" s="157">
        <v>2</v>
      </c>
      <c r="H9" s="157"/>
      <c r="I9" s="160">
        <f t="shared" si="1"/>
        <v>18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>
        <v>2</v>
      </c>
      <c r="C10" s="157"/>
      <c r="D10" s="158">
        <f t="shared" si="0"/>
        <v>16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>
        <v>1</v>
      </c>
      <c r="M10" s="157"/>
      <c r="N10" s="158">
        <f t="shared" si="2"/>
        <v>8</v>
      </c>
      <c r="O10" s="159"/>
    </row>
    <row r="11" spans="1:15" ht="24" customHeight="1" x14ac:dyDescent="0.25">
      <c r="A11" s="11">
        <v>7</v>
      </c>
      <c r="B11" s="157">
        <v>1</v>
      </c>
      <c r="C11" s="157"/>
      <c r="D11" s="158">
        <f t="shared" si="0"/>
        <v>7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42</v>
      </c>
      <c r="E14" s="165"/>
      <c r="F14" s="166" t="s">
        <v>13</v>
      </c>
      <c r="G14" s="167"/>
      <c r="H14" s="167"/>
      <c r="I14" s="168">
        <f>I8+I9+I10+I11+I12+I13</f>
        <v>46</v>
      </c>
      <c r="J14" s="169"/>
      <c r="K14" s="162" t="s">
        <v>13</v>
      </c>
      <c r="L14" s="163"/>
      <c r="M14" s="163"/>
      <c r="N14" s="164">
        <f>N8+N9+N10+N11+N12+N13</f>
        <v>8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>
        <v>2</v>
      </c>
      <c r="C17" s="157"/>
      <c r="D17" s="158">
        <f t="shared" ref="D17:D22" si="3">A17*B17</f>
        <v>20</v>
      </c>
      <c r="E17" s="159"/>
      <c r="F17" s="1">
        <v>10</v>
      </c>
      <c r="G17" s="157">
        <v>1</v>
      </c>
      <c r="H17" s="157"/>
      <c r="I17" s="160">
        <f t="shared" ref="I17:I22" si="4">F17*G17</f>
        <v>10</v>
      </c>
      <c r="J17" s="161"/>
      <c r="K17" s="11">
        <v>10</v>
      </c>
      <c r="L17" s="157">
        <v>1</v>
      </c>
      <c r="M17" s="157"/>
      <c r="N17" s="158">
        <f t="shared" ref="N17:N22" si="5">K17*L17</f>
        <v>10</v>
      </c>
      <c r="O17" s="159"/>
    </row>
    <row r="18" spans="1:15" ht="24" customHeight="1" x14ac:dyDescent="0.25">
      <c r="A18" s="11">
        <v>9</v>
      </c>
      <c r="B18" s="157">
        <v>1</v>
      </c>
      <c r="C18" s="157"/>
      <c r="D18" s="158">
        <f t="shared" si="3"/>
        <v>9</v>
      </c>
      <c r="E18" s="159"/>
      <c r="F18" s="1">
        <v>9</v>
      </c>
      <c r="G18" s="157">
        <v>2</v>
      </c>
      <c r="H18" s="157"/>
      <c r="I18" s="160">
        <f t="shared" si="4"/>
        <v>18</v>
      </c>
      <c r="J18" s="161"/>
      <c r="K18" s="11">
        <v>9</v>
      </c>
      <c r="L18" s="157">
        <v>1</v>
      </c>
      <c r="M18" s="157"/>
      <c r="N18" s="158">
        <f t="shared" si="5"/>
        <v>9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>
        <v>1</v>
      </c>
      <c r="M19" s="157"/>
      <c r="N19" s="158">
        <f t="shared" si="5"/>
        <v>8</v>
      </c>
      <c r="O19" s="159"/>
    </row>
    <row r="20" spans="1:15" ht="24" customHeight="1" x14ac:dyDescent="0.25">
      <c r="A20" s="11">
        <v>7</v>
      </c>
      <c r="B20" s="157">
        <v>1</v>
      </c>
      <c r="C20" s="157"/>
      <c r="D20" s="158">
        <f t="shared" si="3"/>
        <v>7</v>
      </c>
      <c r="E20" s="159"/>
      <c r="F20" s="1">
        <v>7</v>
      </c>
      <c r="G20" s="157">
        <v>1</v>
      </c>
      <c r="H20" s="157"/>
      <c r="I20" s="160">
        <f t="shared" si="4"/>
        <v>7</v>
      </c>
      <c r="J20" s="161"/>
      <c r="K20" s="11">
        <v>7</v>
      </c>
      <c r="L20" s="157">
        <v>1</v>
      </c>
      <c r="M20" s="157"/>
      <c r="N20" s="158">
        <f t="shared" si="5"/>
        <v>7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>
        <v>1</v>
      </c>
      <c r="M21" s="157"/>
      <c r="N21" s="158">
        <f t="shared" si="5"/>
        <v>6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36</v>
      </c>
      <c r="E23" s="165"/>
      <c r="F23" s="166" t="s">
        <v>13</v>
      </c>
      <c r="G23" s="167"/>
      <c r="H23" s="167"/>
      <c r="I23" s="168">
        <f>I17+I18+I19+I20+I21+I22</f>
        <v>35</v>
      </c>
      <c r="J23" s="169"/>
      <c r="K23" s="162" t="s">
        <v>13</v>
      </c>
      <c r="L23" s="163"/>
      <c r="M23" s="163"/>
      <c r="N23" s="164">
        <f>N17+N18+N19+N20+N21+N22</f>
        <v>40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3</v>
      </c>
      <c r="C26" s="157"/>
      <c r="D26" s="158">
        <f t="shared" ref="D26:D31" si="6">A26*B26</f>
        <v>30</v>
      </c>
      <c r="E26" s="159"/>
      <c r="F26" s="1">
        <v>10</v>
      </c>
      <c r="G26" s="157">
        <v>3</v>
      </c>
      <c r="H26" s="157"/>
      <c r="I26" s="160">
        <f t="shared" ref="I26:I31" si="7">F26*G26</f>
        <v>30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>
        <v>1</v>
      </c>
      <c r="C27" s="157"/>
      <c r="D27" s="158">
        <f t="shared" si="6"/>
        <v>9</v>
      </c>
      <c r="E27" s="159"/>
      <c r="F27" s="1">
        <v>9</v>
      </c>
      <c r="G27" s="157">
        <v>2</v>
      </c>
      <c r="H27" s="157"/>
      <c r="I27" s="160">
        <f t="shared" si="7"/>
        <v>18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>
        <v>1</v>
      </c>
      <c r="C28" s="157"/>
      <c r="D28" s="158">
        <f t="shared" si="6"/>
        <v>8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>
        <v>2</v>
      </c>
      <c r="M28" s="157"/>
      <c r="N28" s="158">
        <f t="shared" si="8"/>
        <v>16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>
        <v>1</v>
      </c>
      <c r="M29" s="157"/>
      <c r="N29" s="158">
        <f t="shared" si="8"/>
        <v>7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>
        <v>1</v>
      </c>
      <c r="M30" s="157"/>
      <c r="N30" s="158">
        <f t="shared" si="8"/>
        <v>6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47</v>
      </c>
      <c r="E32" s="165"/>
      <c r="F32" s="166" t="s">
        <v>13</v>
      </c>
      <c r="G32" s="167"/>
      <c r="H32" s="167"/>
      <c r="I32" s="168">
        <f>I26+I27+I28+I29+I30+I31</f>
        <v>48</v>
      </c>
      <c r="J32" s="169"/>
      <c r="K32" s="162" t="s">
        <v>13</v>
      </c>
      <c r="L32" s="163"/>
      <c r="M32" s="163"/>
      <c r="N32" s="164">
        <f>N26+N27+N28+N29+N30+N31</f>
        <v>29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0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17</v>
      </c>
      <c r="B2" s="182"/>
      <c r="C2" s="6" t="str">
        <f>HODNOCENÍ!B50</f>
        <v>49.</v>
      </c>
      <c r="D2" s="188" t="str">
        <f>HODNOCENÍ!C50</f>
        <v>Mladěnek Vladimír</v>
      </c>
      <c r="E2" s="188"/>
      <c r="F2" s="189"/>
      <c r="G2" s="7" t="s">
        <v>4</v>
      </c>
      <c r="H2" s="6">
        <f>D14</f>
        <v>18</v>
      </c>
      <c r="I2" s="6" t="s">
        <v>5</v>
      </c>
      <c r="J2" s="6">
        <f>D23</f>
        <v>43</v>
      </c>
      <c r="K2" s="6" t="s">
        <v>46</v>
      </c>
      <c r="L2" s="8">
        <f>D32</f>
        <v>44</v>
      </c>
    </row>
    <row r="3" spans="1:15" ht="24" customHeight="1" x14ac:dyDescent="0.25">
      <c r="A3" s="183"/>
      <c r="B3" s="184"/>
      <c r="C3" s="6" t="str">
        <f>HODNOCENÍ!B51</f>
        <v>50.</v>
      </c>
      <c r="D3" s="192" t="str">
        <f>HODNOCENÍ!C51</f>
        <v>Pelech Dušan</v>
      </c>
      <c r="E3" s="192"/>
      <c r="F3" s="193"/>
      <c r="G3" s="11" t="s">
        <v>4</v>
      </c>
      <c r="H3" s="10">
        <f>I14</f>
        <v>22</v>
      </c>
      <c r="I3" s="10" t="s">
        <v>5</v>
      </c>
      <c r="J3" s="10">
        <f>I23</f>
        <v>0</v>
      </c>
      <c r="K3" s="10" t="s">
        <v>46</v>
      </c>
      <c r="L3" s="12">
        <f>I32</f>
        <v>44</v>
      </c>
    </row>
    <row r="4" spans="1:15" ht="24" customHeight="1" thickBot="1" x14ac:dyDescent="0.3">
      <c r="A4" s="185"/>
      <c r="B4" s="186"/>
      <c r="C4" s="6" t="str">
        <f>HODNOCENÍ!B52</f>
        <v>51.</v>
      </c>
      <c r="D4" s="190" t="str">
        <f>HODNOCENÍ!C52</f>
        <v>Mikulovský Marian</v>
      </c>
      <c r="E4" s="190"/>
      <c r="F4" s="191"/>
      <c r="G4" s="5" t="s">
        <v>4</v>
      </c>
      <c r="H4" s="3">
        <f>N14</f>
        <v>23</v>
      </c>
      <c r="I4" s="3" t="s">
        <v>5</v>
      </c>
      <c r="J4" s="3">
        <f>N23</f>
        <v>21</v>
      </c>
      <c r="K4" s="3" t="s">
        <v>46</v>
      </c>
      <c r="L4" s="4">
        <f>N32</f>
        <v>39</v>
      </c>
    </row>
    <row r="5" spans="1:15" ht="24" customHeight="1" thickBot="1" x14ac:dyDescent="0.3">
      <c r="A5" s="197" t="s">
        <v>6</v>
      </c>
      <c r="B5" s="198"/>
      <c r="C5" s="199" t="str">
        <f>D2</f>
        <v>Mladěnek Vladimír</v>
      </c>
      <c r="D5" s="200"/>
      <c r="E5" s="201"/>
      <c r="F5" s="202" t="s">
        <v>14</v>
      </c>
      <c r="G5" s="203"/>
      <c r="H5" s="204" t="str">
        <f>D3</f>
        <v>Pelech Dušan</v>
      </c>
      <c r="I5" s="205"/>
      <c r="J5" s="206"/>
      <c r="K5" s="197" t="s">
        <v>44</v>
      </c>
      <c r="L5" s="198"/>
      <c r="M5" s="176" t="str">
        <f>D4</f>
        <v>Mikulovský Marian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>
        <v>1</v>
      </c>
      <c r="H9" s="157"/>
      <c r="I9" s="160">
        <f t="shared" si="1"/>
        <v>9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>
        <v>2</v>
      </c>
      <c r="M10" s="157"/>
      <c r="N10" s="158">
        <f t="shared" si="2"/>
        <v>16</v>
      </c>
      <c r="O10" s="159"/>
    </row>
    <row r="11" spans="1:15" ht="24" customHeight="1" x14ac:dyDescent="0.25">
      <c r="A11" s="11">
        <v>7</v>
      </c>
      <c r="B11" s="157">
        <v>1</v>
      </c>
      <c r="C11" s="157"/>
      <c r="D11" s="158">
        <f t="shared" si="0"/>
        <v>7</v>
      </c>
      <c r="E11" s="159"/>
      <c r="F11" s="1">
        <v>7</v>
      </c>
      <c r="G11" s="157">
        <v>1</v>
      </c>
      <c r="H11" s="157"/>
      <c r="I11" s="160">
        <f t="shared" si="1"/>
        <v>7</v>
      </c>
      <c r="J11" s="161"/>
      <c r="K11" s="11">
        <v>7</v>
      </c>
      <c r="L11" s="157">
        <v>1</v>
      </c>
      <c r="M11" s="157"/>
      <c r="N11" s="158">
        <f t="shared" si="2"/>
        <v>7</v>
      </c>
      <c r="O11" s="159"/>
    </row>
    <row r="12" spans="1:15" ht="24" customHeight="1" x14ac:dyDescent="0.25">
      <c r="A12" s="11">
        <v>6</v>
      </c>
      <c r="B12" s="157">
        <v>1</v>
      </c>
      <c r="C12" s="157"/>
      <c r="D12" s="158">
        <f t="shared" si="0"/>
        <v>6</v>
      </c>
      <c r="E12" s="159"/>
      <c r="F12" s="1">
        <v>6</v>
      </c>
      <c r="G12" s="157">
        <v>1</v>
      </c>
      <c r="H12" s="157"/>
      <c r="I12" s="160">
        <f t="shared" si="1"/>
        <v>6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>
        <v>1</v>
      </c>
      <c r="C13" s="157"/>
      <c r="D13" s="158">
        <f t="shared" si="0"/>
        <v>5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18</v>
      </c>
      <c r="E14" s="165"/>
      <c r="F14" s="166" t="s">
        <v>13</v>
      </c>
      <c r="G14" s="167"/>
      <c r="H14" s="167"/>
      <c r="I14" s="168">
        <f>I8+I9+I10+I11+I12+I13</f>
        <v>22</v>
      </c>
      <c r="J14" s="169"/>
      <c r="K14" s="162" t="s">
        <v>13</v>
      </c>
      <c r="L14" s="163"/>
      <c r="M14" s="163"/>
      <c r="N14" s="164">
        <f>N8+N9+N10+N11+N12+N13</f>
        <v>23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>
        <v>2</v>
      </c>
      <c r="C17" s="157"/>
      <c r="D17" s="158">
        <f t="shared" ref="D17:D22" si="3">A17*B17</f>
        <v>20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1</v>
      </c>
      <c r="C18" s="157"/>
      <c r="D18" s="158">
        <f t="shared" si="3"/>
        <v>9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>
        <v>1</v>
      </c>
      <c r="C19" s="157"/>
      <c r="D19" s="158">
        <f t="shared" si="3"/>
        <v>8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>
        <v>2</v>
      </c>
      <c r="M19" s="157"/>
      <c r="N19" s="158">
        <f t="shared" si="5"/>
        <v>16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>
        <v>1</v>
      </c>
      <c r="C21" s="157"/>
      <c r="D21" s="158">
        <f t="shared" si="3"/>
        <v>6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>
        <v>1</v>
      </c>
      <c r="M22" s="157"/>
      <c r="N22" s="158">
        <f t="shared" si="5"/>
        <v>5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43</v>
      </c>
      <c r="E23" s="165"/>
      <c r="F23" s="166" t="s">
        <v>13</v>
      </c>
      <c r="G23" s="167"/>
      <c r="H23" s="167"/>
      <c r="I23" s="168">
        <f>I17+I18+I19+I20+I21+I22</f>
        <v>0</v>
      </c>
      <c r="J23" s="169"/>
      <c r="K23" s="162" t="s">
        <v>13</v>
      </c>
      <c r="L23" s="163"/>
      <c r="M23" s="163"/>
      <c r="N23" s="164">
        <f>N17+N18+N19+N20+N21+N22</f>
        <v>21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>
        <v>2</v>
      </c>
      <c r="H26" s="157"/>
      <c r="I26" s="160">
        <f t="shared" ref="I26:I31" si="7">F26*G26</f>
        <v>20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>
        <v>4</v>
      </c>
      <c r="C27" s="157"/>
      <c r="D27" s="158">
        <f t="shared" si="6"/>
        <v>36</v>
      </c>
      <c r="E27" s="159"/>
      <c r="F27" s="1">
        <v>9</v>
      </c>
      <c r="G27" s="157">
        <v>2</v>
      </c>
      <c r="H27" s="157"/>
      <c r="I27" s="160">
        <f t="shared" si="7"/>
        <v>18</v>
      </c>
      <c r="J27" s="161"/>
      <c r="K27" s="11">
        <v>9</v>
      </c>
      <c r="L27" s="157">
        <v>2</v>
      </c>
      <c r="M27" s="157"/>
      <c r="N27" s="158">
        <f t="shared" si="8"/>
        <v>18</v>
      </c>
      <c r="O27" s="159"/>
    </row>
    <row r="28" spans="1:15" ht="24" customHeight="1" x14ac:dyDescent="0.25">
      <c r="A28" s="11">
        <v>8</v>
      </c>
      <c r="B28" s="157">
        <v>1</v>
      </c>
      <c r="C28" s="157"/>
      <c r="D28" s="158">
        <f t="shared" si="6"/>
        <v>8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>
        <v>1</v>
      </c>
      <c r="M28" s="157"/>
      <c r="N28" s="158">
        <f t="shared" si="8"/>
        <v>8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>
        <v>1</v>
      </c>
      <c r="M29" s="157"/>
      <c r="N29" s="158">
        <f t="shared" si="8"/>
        <v>7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>
        <v>1</v>
      </c>
      <c r="H30" s="157"/>
      <c r="I30" s="160">
        <f t="shared" si="7"/>
        <v>6</v>
      </c>
      <c r="J30" s="161"/>
      <c r="K30" s="11">
        <v>6</v>
      </c>
      <c r="L30" s="157">
        <v>1</v>
      </c>
      <c r="M30" s="157"/>
      <c r="N30" s="158">
        <f t="shared" si="8"/>
        <v>6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44</v>
      </c>
      <c r="E32" s="165"/>
      <c r="F32" s="166" t="s">
        <v>13</v>
      </c>
      <c r="G32" s="167"/>
      <c r="H32" s="167"/>
      <c r="I32" s="168">
        <f>I26+I27+I28+I29+I30+I31</f>
        <v>44</v>
      </c>
      <c r="J32" s="169"/>
      <c r="K32" s="162" t="s">
        <v>13</v>
      </c>
      <c r="L32" s="163"/>
      <c r="M32" s="163"/>
      <c r="N32" s="164">
        <f>N26+N27+N28+N29+N30+N31</f>
        <v>39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4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18</v>
      </c>
      <c r="B2" s="182"/>
      <c r="C2" s="6" t="str">
        <f>HODNOCENÍ!B53</f>
        <v>52.</v>
      </c>
      <c r="D2" s="188" t="str">
        <f>HODNOCENÍ!C53</f>
        <v>Kozák Tomáš</v>
      </c>
      <c r="E2" s="188"/>
      <c r="F2" s="189"/>
      <c r="G2" s="7" t="s">
        <v>4</v>
      </c>
      <c r="H2" s="6">
        <f>D14</f>
        <v>44</v>
      </c>
      <c r="I2" s="6" t="s">
        <v>5</v>
      </c>
      <c r="J2" s="6">
        <f>D23</f>
        <v>38</v>
      </c>
      <c r="K2" s="6" t="s">
        <v>46</v>
      </c>
      <c r="L2" s="8">
        <f>D32</f>
        <v>47</v>
      </c>
    </row>
    <row r="3" spans="1:15" ht="24" customHeight="1" x14ac:dyDescent="0.25">
      <c r="A3" s="183"/>
      <c r="B3" s="184"/>
      <c r="C3" s="6" t="str">
        <f>HODNOCENÍ!B54</f>
        <v>53.</v>
      </c>
      <c r="D3" s="192" t="str">
        <f>HODNOCENÍ!C54</f>
        <v>Jochman Karel</v>
      </c>
      <c r="E3" s="192"/>
      <c r="F3" s="193"/>
      <c r="G3" s="11" t="s">
        <v>4</v>
      </c>
      <c r="H3" s="10">
        <f>I14</f>
        <v>0</v>
      </c>
      <c r="I3" s="10" t="s">
        <v>5</v>
      </c>
      <c r="J3" s="10">
        <f>I23</f>
        <v>43</v>
      </c>
      <c r="K3" s="10" t="s">
        <v>46</v>
      </c>
      <c r="L3" s="12">
        <f>I32</f>
        <v>29</v>
      </c>
    </row>
    <row r="4" spans="1:15" ht="24" customHeight="1" thickBot="1" x14ac:dyDescent="0.3">
      <c r="A4" s="185"/>
      <c r="B4" s="186"/>
      <c r="C4" s="6" t="str">
        <f>HODNOCENÍ!B55</f>
        <v>54.</v>
      </c>
      <c r="D4" s="190" t="str">
        <f>HODNOCENÍ!C55</f>
        <v>Morkus Jaroslav</v>
      </c>
      <c r="E4" s="190"/>
      <c r="F4" s="191"/>
      <c r="G4" s="5" t="s">
        <v>4</v>
      </c>
      <c r="H4" s="3">
        <f>N14</f>
        <v>31</v>
      </c>
      <c r="I4" s="3" t="s">
        <v>5</v>
      </c>
      <c r="J4" s="3">
        <f>N23</f>
        <v>39</v>
      </c>
      <c r="K4" s="3" t="s">
        <v>46</v>
      </c>
      <c r="L4" s="4">
        <f>N32</f>
        <v>43</v>
      </c>
    </row>
    <row r="5" spans="1:15" ht="24" customHeight="1" thickBot="1" x14ac:dyDescent="0.3">
      <c r="A5" s="197" t="s">
        <v>6</v>
      </c>
      <c r="B5" s="198"/>
      <c r="C5" s="199" t="str">
        <f>D2</f>
        <v>Kozák Tomáš</v>
      </c>
      <c r="D5" s="200"/>
      <c r="E5" s="201"/>
      <c r="F5" s="202" t="s">
        <v>14</v>
      </c>
      <c r="G5" s="203"/>
      <c r="H5" s="204" t="str">
        <f>D3</f>
        <v>Jochman Karel</v>
      </c>
      <c r="I5" s="205"/>
      <c r="J5" s="206"/>
      <c r="K5" s="197" t="s">
        <v>44</v>
      </c>
      <c r="L5" s="198"/>
      <c r="M5" s="176" t="str">
        <f>D4</f>
        <v>Morkus Jaroslav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>
        <v>1</v>
      </c>
      <c r="C8" s="157"/>
      <c r="D8" s="158">
        <f t="shared" ref="D8:D13" si="0">A8*B8</f>
        <v>10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>
        <v>2</v>
      </c>
      <c r="C9" s="157"/>
      <c r="D9" s="158">
        <f t="shared" si="0"/>
        <v>18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>
        <v>1</v>
      </c>
      <c r="M9" s="157"/>
      <c r="N9" s="158">
        <f t="shared" si="2"/>
        <v>9</v>
      </c>
      <c r="O9" s="159"/>
    </row>
    <row r="10" spans="1:15" ht="24" customHeight="1" x14ac:dyDescent="0.25">
      <c r="A10" s="11">
        <v>8</v>
      </c>
      <c r="B10" s="157">
        <v>2</v>
      </c>
      <c r="C10" s="157"/>
      <c r="D10" s="158">
        <f t="shared" si="0"/>
        <v>16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>
        <v>1</v>
      </c>
      <c r="M10" s="157"/>
      <c r="N10" s="158">
        <f t="shared" si="2"/>
        <v>8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>
        <v>2</v>
      </c>
      <c r="M11" s="157"/>
      <c r="N11" s="158">
        <f t="shared" si="2"/>
        <v>14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44</v>
      </c>
      <c r="E14" s="165"/>
      <c r="F14" s="166" t="s">
        <v>13</v>
      </c>
      <c r="G14" s="167"/>
      <c r="H14" s="167"/>
      <c r="I14" s="168">
        <f>I8+I9+I10+I11+I12+I13</f>
        <v>0</v>
      </c>
      <c r="J14" s="169"/>
      <c r="K14" s="162" t="s">
        <v>13</v>
      </c>
      <c r="L14" s="163"/>
      <c r="M14" s="163"/>
      <c r="N14" s="164">
        <f>N8+N9+N10+N11+N12+N13</f>
        <v>31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>
        <v>1</v>
      </c>
      <c r="C17" s="157"/>
      <c r="D17" s="158">
        <f t="shared" ref="D17:D22" si="3">A17*B17</f>
        <v>10</v>
      </c>
      <c r="E17" s="159"/>
      <c r="F17" s="1">
        <v>10</v>
      </c>
      <c r="G17" s="157">
        <v>1</v>
      </c>
      <c r="H17" s="157"/>
      <c r="I17" s="160">
        <f t="shared" ref="I17:I22" si="4">F17*G17</f>
        <v>10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1</v>
      </c>
      <c r="C18" s="157"/>
      <c r="D18" s="158">
        <f t="shared" si="3"/>
        <v>9</v>
      </c>
      <c r="E18" s="159"/>
      <c r="F18" s="1">
        <v>9</v>
      </c>
      <c r="G18" s="157">
        <v>2</v>
      </c>
      <c r="H18" s="157"/>
      <c r="I18" s="160">
        <f t="shared" si="4"/>
        <v>18</v>
      </c>
      <c r="J18" s="161"/>
      <c r="K18" s="11">
        <v>9</v>
      </c>
      <c r="L18" s="157">
        <v>3</v>
      </c>
      <c r="M18" s="157"/>
      <c r="N18" s="158">
        <f t="shared" si="5"/>
        <v>27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>
        <v>1</v>
      </c>
      <c r="H19" s="157"/>
      <c r="I19" s="160">
        <f t="shared" si="4"/>
        <v>8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>
        <v>1</v>
      </c>
      <c r="C20" s="157"/>
      <c r="D20" s="158">
        <f t="shared" si="3"/>
        <v>7</v>
      </c>
      <c r="E20" s="159"/>
      <c r="F20" s="1">
        <v>7</v>
      </c>
      <c r="G20" s="157">
        <v>1</v>
      </c>
      <c r="H20" s="157"/>
      <c r="I20" s="160">
        <f t="shared" si="4"/>
        <v>7</v>
      </c>
      <c r="J20" s="161"/>
      <c r="K20" s="11">
        <v>7</v>
      </c>
      <c r="L20" s="157">
        <v>1</v>
      </c>
      <c r="M20" s="157"/>
      <c r="N20" s="158">
        <f t="shared" si="5"/>
        <v>7</v>
      </c>
      <c r="O20" s="159"/>
    </row>
    <row r="21" spans="1:15" ht="24" customHeight="1" x14ac:dyDescent="0.25">
      <c r="A21" s="11">
        <v>6</v>
      </c>
      <c r="B21" s="157">
        <v>2</v>
      </c>
      <c r="C21" s="157"/>
      <c r="D21" s="158">
        <f t="shared" si="3"/>
        <v>12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>
        <v>1</v>
      </c>
      <c r="M22" s="157"/>
      <c r="N22" s="158">
        <f t="shared" si="5"/>
        <v>5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38</v>
      </c>
      <c r="E23" s="165"/>
      <c r="F23" s="166" t="s">
        <v>13</v>
      </c>
      <c r="G23" s="167"/>
      <c r="H23" s="167"/>
      <c r="I23" s="168">
        <f>I17+I18+I19+I20+I21+I22</f>
        <v>43</v>
      </c>
      <c r="J23" s="169"/>
      <c r="K23" s="162" t="s">
        <v>13</v>
      </c>
      <c r="L23" s="163"/>
      <c r="M23" s="163"/>
      <c r="N23" s="164">
        <f>N17+N18+N19+N20+N21+N22</f>
        <v>39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2</v>
      </c>
      <c r="C26" s="157"/>
      <c r="D26" s="158">
        <f t="shared" ref="D26:D31" si="6">A26*B26</f>
        <v>20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>
        <v>1</v>
      </c>
      <c r="M26" s="157"/>
      <c r="N26" s="158">
        <f t="shared" ref="N26:N31" si="8">K26*L26</f>
        <v>10</v>
      </c>
      <c r="O26" s="159"/>
    </row>
    <row r="27" spans="1:15" ht="24" customHeight="1" x14ac:dyDescent="0.25">
      <c r="A27" s="11">
        <v>9</v>
      </c>
      <c r="B27" s="157">
        <v>3</v>
      </c>
      <c r="C27" s="157"/>
      <c r="D27" s="158">
        <f t="shared" si="6"/>
        <v>27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>
        <v>2</v>
      </c>
      <c r="M27" s="157"/>
      <c r="N27" s="158">
        <f t="shared" si="8"/>
        <v>18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>
        <v>2</v>
      </c>
      <c r="H28" s="157"/>
      <c r="I28" s="160">
        <f t="shared" si="7"/>
        <v>16</v>
      </c>
      <c r="J28" s="161"/>
      <c r="K28" s="11">
        <v>8</v>
      </c>
      <c r="L28" s="157">
        <v>1</v>
      </c>
      <c r="M28" s="157"/>
      <c r="N28" s="158">
        <f t="shared" si="8"/>
        <v>8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>
        <v>1</v>
      </c>
      <c r="H29" s="157"/>
      <c r="I29" s="160">
        <f t="shared" si="7"/>
        <v>7</v>
      </c>
      <c r="J29" s="161"/>
      <c r="K29" s="11">
        <v>7</v>
      </c>
      <c r="L29" s="157">
        <v>1</v>
      </c>
      <c r="M29" s="157"/>
      <c r="N29" s="158">
        <f t="shared" si="8"/>
        <v>7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>
        <v>1</v>
      </c>
      <c r="H30" s="157"/>
      <c r="I30" s="160">
        <f t="shared" si="7"/>
        <v>6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47</v>
      </c>
      <c r="E32" s="165"/>
      <c r="F32" s="166" t="s">
        <v>13</v>
      </c>
      <c r="G32" s="167"/>
      <c r="H32" s="167"/>
      <c r="I32" s="168">
        <f>I26+I27+I28+I29+I30+I31</f>
        <v>29</v>
      </c>
      <c r="J32" s="169"/>
      <c r="K32" s="162" t="s">
        <v>13</v>
      </c>
      <c r="L32" s="163"/>
      <c r="M32" s="163"/>
      <c r="N32" s="164">
        <f>N26+N27+N28+N29+N30+N31</f>
        <v>43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0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1</v>
      </c>
      <c r="B2" s="182"/>
      <c r="C2" s="6" t="str">
        <f>HODNOCENÍ!B2</f>
        <v>1.</v>
      </c>
      <c r="D2" s="188" t="str">
        <f>HODNOCENÍ!C2</f>
        <v>Tóth Josef</v>
      </c>
      <c r="E2" s="188"/>
      <c r="F2" s="189"/>
      <c r="G2" s="7" t="s">
        <v>4</v>
      </c>
      <c r="H2" s="6">
        <f>D14</f>
        <v>43</v>
      </c>
      <c r="I2" s="6" t="s">
        <v>5</v>
      </c>
      <c r="J2" s="6">
        <f>D23</f>
        <v>42</v>
      </c>
      <c r="K2" s="6" t="s">
        <v>46</v>
      </c>
      <c r="L2" s="8">
        <f>D32</f>
        <v>48</v>
      </c>
    </row>
    <row r="3" spans="1:15" ht="24" customHeight="1" x14ac:dyDescent="0.25">
      <c r="A3" s="183"/>
      <c r="B3" s="184"/>
      <c r="C3" s="6" t="str">
        <f>HODNOCENÍ!B3</f>
        <v>2.</v>
      </c>
      <c r="D3" s="192" t="str">
        <f>HODNOCENÍ!C3</f>
        <v>Hanáček Miroslav</v>
      </c>
      <c r="E3" s="192"/>
      <c r="F3" s="193"/>
      <c r="G3" s="11" t="s">
        <v>4</v>
      </c>
      <c r="H3" s="10">
        <f>I14</f>
        <v>40</v>
      </c>
      <c r="I3" s="10" t="s">
        <v>5</v>
      </c>
      <c r="J3" s="10">
        <f>I23</f>
        <v>24</v>
      </c>
      <c r="K3" s="10" t="s">
        <v>46</v>
      </c>
      <c r="L3" s="12">
        <f>I32</f>
        <v>46</v>
      </c>
      <c r="N3" s="9"/>
    </row>
    <row r="4" spans="1:15" ht="24" customHeight="1" thickBot="1" x14ac:dyDescent="0.3">
      <c r="A4" s="185"/>
      <c r="B4" s="186"/>
      <c r="C4" s="6" t="str">
        <f>HODNOCENÍ!B4</f>
        <v>3.</v>
      </c>
      <c r="D4" s="190" t="str">
        <f>HODNOCENÍ!C4</f>
        <v>Hric Dušan</v>
      </c>
      <c r="E4" s="190"/>
      <c r="F4" s="191"/>
      <c r="G4" s="5" t="s">
        <v>4</v>
      </c>
      <c r="H4" s="3">
        <f>N14</f>
        <v>45</v>
      </c>
      <c r="I4" s="3" t="s">
        <v>5</v>
      </c>
      <c r="J4" s="3">
        <f>N23</f>
        <v>43</v>
      </c>
      <c r="K4" s="3" t="s">
        <v>46</v>
      </c>
      <c r="L4" s="4">
        <f>N32</f>
        <v>16</v>
      </c>
    </row>
    <row r="5" spans="1:15" ht="24" customHeight="1" thickBot="1" x14ac:dyDescent="0.3">
      <c r="A5" s="197" t="s">
        <v>6</v>
      </c>
      <c r="B5" s="198"/>
      <c r="C5" s="199" t="str">
        <f>D2</f>
        <v>Tóth Josef</v>
      </c>
      <c r="D5" s="200"/>
      <c r="E5" s="201"/>
      <c r="F5" s="202" t="s">
        <v>14</v>
      </c>
      <c r="G5" s="203"/>
      <c r="H5" s="204" t="str">
        <f>D3</f>
        <v>Hanáček Miroslav</v>
      </c>
      <c r="I5" s="205"/>
      <c r="J5" s="206"/>
      <c r="K5" s="197" t="s">
        <v>44</v>
      </c>
      <c r="L5" s="198"/>
      <c r="M5" s="176" t="str">
        <f>D4</f>
        <v>Hric Dušan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>
        <v>2</v>
      </c>
      <c r="C8" s="157"/>
      <c r="D8" s="158">
        <f t="shared" ref="D8:D13" si="0">A8*B8</f>
        <v>20</v>
      </c>
      <c r="E8" s="159"/>
      <c r="F8" s="1">
        <v>10</v>
      </c>
      <c r="G8" s="157">
        <v>1</v>
      </c>
      <c r="H8" s="157"/>
      <c r="I8" s="160">
        <f t="shared" ref="I8:I13" si="1">F8*G8</f>
        <v>10</v>
      </c>
      <c r="J8" s="161"/>
      <c r="K8" s="11">
        <v>10</v>
      </c>
      <c r="L8" s="157">
        <v>1</v>
      </c>
      <c r="M8" s="157"/>
      <c r="N8" s="158">
        <f t="shared" ref="N8:N13" si="2">K8*L8</f>
        <v>10</v>
      </c>
      <c r="O8" s="159"/>
    </row>
    <row r="9" spans="1:15" ht="24" customHeight="1" x14ac:dyDescent="0.25">
      <c r="A9" s="11">
        <v>9</v>
      </c>
      <c r="B9" s="157">
        <v>1</v>
      </c>
      <c r="C9" s="157"/>
      <c r="D9" s="158">
        <f t="shared" si="0"/>
        <v>9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>
        <v>3</v>
      </c>
      <c r="M9" s="157"/>
      <c r="N9" s="158">
        <f t="shared" si="2"/>
        <v>27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>
        <v>2</v>
      </c>
      <c r="H10" s="157"/>
      <c r="I10" s="160">
        <f t="shared" si="1"/>
        <v>16</v>
      </c>
      <c r="J10" s="161"/>
      <c r="K10" s="11">
        <v>8</v>
      </c>
      <c r="L10" s="157">
        <v>1</v>
      </c>
      <c r="M10" s="157"/>
      <c r="N10" s="158">
        <f t="shared" si="2"/>
        <v>8</v>
      </c>
      <c r="O10" s="159"/>
    </row>
    <row r="11" spans="1:15" ht="24" customHeight="1" x14ac:dyDescent="0.25">
      <c r="A11" s="11">
        <v>7</v>
      </c>
      <c r="B11" s="157">
        <v>2</v>
      </c>
      <c r="C11" s="157"/>
      <c r="D11" s="158">
        <f t="shared" si="0"/>
        <v>14</v>
      </c>
      <c r="E11" s="159"/>
      <c r="F11" s="1">
        <v>7</v>
      </c>
      <c r="G11" s="157">
        <v>2</v>
      </c>
      <c r="H11" s="157"/>
      <c r="I11" s="160">
        <f t="shared" si="1"/>
        <v>14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43</v>
      </c>
      <c r="E14" s="165"/>
      <c r="F14" s="166" t="s">
        <v>13</v>
      </c>
      <c r="G14" s="167"/>
      <c r="H14" s="167"/>
      <c r="I14" s="168">
        <f>I8+I9+I10+I11+I12+I13</f>
        <v>40</v>
      </c>
      <c r="J14" s="169"/>
      <c r="K14" s="162" t="s">
        <v>13</v>
      </c>
      <c r="L14" s="163"/>
      <c r="M14" s="163"/>
      <c r="N14" s="164">
        <f>N8+N9+N10+N11+N12+N13</f>
        <v>45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>
        <v>1</v>
      </c>
      <c r="C17" s="157"/>
      <c r="D17" s="158">
        <f t="shared" ref="D17:D22" si="3">A17*B17</f>
        <v>10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>
        <v>2</v>
      </c>
      <c r="M17" s="157"/>
      <c r="N17" s="158">
        <f t="shared" ref="N17:N22" si="5">K17*L17</f>
        <v>20</v>
      </c>
      <c r="O17" s="159"/>
    </row>
    <row r="18" spans="1:15" ht="24" customHeight="1" x14ac:dyDescent="0.25">
      <c r="A18" s="11">
        <v>9</v>
      </c>
      <c r="B18" s="157">
        <v>1</v>
      </c>
      <c r="C18" s="157"/>
      <c r="D18" s="158">
        <f t="shared" si="3"/>
        <v>9</v>
      </c>
      <c r="E18" s="159"/>
      <c r="F18" s="1">
        <v>9</v>
      </c>
      <c r="G18" s="157">
        <v>1</v>
      </c>
      <c r="H18" s="157"/>
      <c r="I18" s="160">
        <f t="shared" si="4"/>
        <v>9</v>
      </c>
      <c r="J18" s="161"/>
      <c r="K18" s="11">
        <v>9</v>
      </c>
      <c r="L18" s="157">
        <v>1</v>
      </c>
      <c r="M18" s="157"/>
      <c r="N18" s="158">
        <f t="shared" si="5"/>
        <v>9</v>
      </c>
      <c r="O18" s="159"/>
    </row>
    <row r="19" spans="1:15" ht="24" customHeight="1" x14ac:dyDescent="0.25">
      <c r="A19" s="11">
        <v>8</v>
      </c>
      <c r="B19" s="157">
        <v>2</v>
      </c>
      <c r="C19" s="157"/>
      <c r="D19" s="158">
        <f t="shared" si="3"/>
        <v>16</v>
      </c>
      <c r="E19" s="159"/>
      <c r="F19" s="1">
        <v>8</v>
      </c>
      <c r="G19" s="157">
        <v>1</v>
      </c>
      <c r="H19" s="157"/>
      <c r="I19" s="160">
        <f t="shared" si="4"/>
        <v>8</v>
      </c>
      <c r="J19" s="161"/>
      <c r="K19" s="11">
        <v>8</v>
      </c>
      <c r="L19" s="157">
        <v>1</v>
      </c>
      <c r="M19" s="157"/>
      <c r="N19" s="158">
        <f t="shared" si="5"/>
        <v>8</v>
      </c>
      <c r="O19" s="159"/>
    </row>
    <row r="20" spans="1:15" ht="24" customHeight="1" x14ac:dyDescent="0.25">
      <c r="A20" s="11">
        <v>7</v>
      </c>
      <c r="B20" s="157">
        <v>1</v>
      </c>
      <c r="C20" s="157"/>
      <c r="D20" s="158">
        <f t="shared" si="3"/>
        <v>7</v>
      </c>
      <c r="E20" s="159"/>
      <c r="F20" s="1">
        <v>7</v>
      </c>
      <c r="G20" s="157">
        <v>1</v>
      </c>
      <c r="H20" s="157"/>
      <c r="I20" s="160">
        <f t="shared" si="4"/>
        <v>7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>
        <v>1</v>
      </c>
      <c r="M21" s="157"/>
      <c r="N21" s="158">
        <f t="shared" si="5"/>
        <v>6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24" customHeight="1" thickBot="1" x14ac:dyDescent="0.3">
      <c r="A23" s="162" t="s">
        <v>13</v>
      </c>
      <c r="B23" s="163"/>
      <c r="C23" s="163"/>
      <c r="D23" s="164">
        <f>D17+D18+D19+D20+D21+D22</f>
        <v>42</v>
      </c>
      <c r="E23" s="165"/>
      <c r="F23" s="166" t="s">
        <v>13</v>
      </c>
      <c r="G23" s="167"/>
      <c r="H23" s="167"/>
      <c r="I23" s="168">
        <f>I17+I18+I19+I20+I21+I22</f>
        <v>24</v>
      </c>
      <c r="J23" s="169"/>
      <c r="K23" s="162" t="s">
        <v>13</v>
      </c>
      <c r="L23" s="163"/>
      <c r="M23" s="163"/>
      <c r="N23" s="164">
        <f>N17+N18+N19+N20+N21+N22</f>
        <v>43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3</v>
      </c>
      <c r="C26" s="157"/>
      <c r="D26" s="158">
        <f t="shared" ref="D26:D31" si="6">A26*B26</f>
        <v>30</v>
      </c>
      <c r="E26" s="159"/>
      <c r="F26" s="1">
        <v>10</v>
      </c>
      <c r="G26" s="157">
        <v>2</v>
      </c>
      <c r="H26" s="157"/>
      <c r="I26" s="160">
        <f t="shared" ref="I26:I31" si="7">F26*G26</f>
        <v>20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>
        <v>2</v>
      </c>
      <c r="C27" s="157"/>
      <c r="D27" s="158">
        <f t="shared" si="6"/>
        <v>18</v>
      </c>
      <c r="E27" s="159"/>
      <c r="F27" s="1">
        <v>9</v>
      </c>
      <c r="G27" s="157">
        <v>2</v>
      </c>
      <c r="H27" s="157"/>
      <c r="I27" s="160">
        <f t="shared" si="7"/>
        <v>18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>
        <v>1</v>
      </c>
      <c r="H28" s="157"/>
      <c r="I28" s="160">
        <f t="shared" si="7"/>
        <v>8</v>
      </c>
      <c r="J28" s="161"/>
      <c r="K28" s="11">
        <v>8</v>
      </c>
      <c r="L28" s="157">
        <v>2</v>
      </c>
      <c r="M28" s="157"/>
      <c r="N28" s="158">
        <f t="shared" si="8"/>
        <v>16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48</v>
      </c>
      <c r="E32" s="165"/>
      <c r="F32" s="166" t="s">
        <v>13</v>
      </c>
      <c r="G32" s="167"/>
      <c r="H32" s="167"/>
      <c r="I32" s="168">
        <f>I26+I27+I28+I29+I30+I31</f>
        <v>46</v>
      </c>
      <c r="J32" s="169"/>
      <c r="K32" s="162" t="s">
        <v>13</v>
      </c>
      <c r="L32" s="163"/>
      <c r="M32" s="163"/>
      <c r="N32" s="164">
        <f>N26+N27+N28+N29+N30+N31</f>
        <v>16</v>
      </c>
      <c r="O32" s="165"/>
    </row>
  </sheetData>
  <protectedRanges>
    <protectedRange sqref="B8:C13 G8:H13 L8:M13 L17:M22 G17:H22 B17:C22 B26:C31 G26:H31 L26:M31" name="Oblast1"/>
  </protectedRanges>
  <mergeCells count="166">
    <mergeCell ref="G1:L1"/>
    <mergeCell ref="K5:L5"/>
    <mergeCell ref="F6:J6"/>
    <mergeCell ref="A5:B5"/>
    <mergeCell ref="C5:E5"/>
    <mergeCell ref="B7:C7"/>
    <mergeCell ref="D7:E7"/>
    <mergeCell ref="B8:C8"/>
    <mergeCell ref="B9:C9"/>
    <mergeCell ref="F5:G5"/>
    <mergeCell ref="H5:J5"/>
    <mergeCell ref="B13:C13"/>
    <mergeCell ref="D10:E10"/>
    <mergeCell ref="D11:E11"/>
    <mergeCell ref="D12:E12"/>
    <mergeCell ref="D13:E13"/>
    <mergeCell ref="D14:E14"/>
    <mergeCell ref="A1:B1"/>
    <mergeCell ref="A2:B4"/>
    <mergeCell ref="D8:E8"/>
    <mergeCell ref="D9:E9"/>
    <mergeCell ref="A6:E6"/>
    <mergeCell ref="C1:F1"/>
    <mergeCell ref="D2:F2"/>
    <mergeCell ref="D4:F4"/>
    <mergeCell ref="D3:F3"/>
    <mergeCell ref="I10:J10"/>
    <mergeCell ref="G20:H20"/>
    <mergeCell ref="I20:J20"/>
    <mergeCell ref="B20:C20"/>
    <mergeCell ref="D20:E20"/>
    <mergeCell ref="B21:C21"/>
    <mergeCell ref="D21:E21"/>
    <mergeCell ref="B22:C22"/>
    <mergeCell ref="D22:E22"/>
    <mergeCell ref="G16:H16"/>
    <mergeCell ref="G21:H21"/>
    <mergeCell ref="B16:C16"/>
    <mergeCell ref="D16:E16"/>
    <mergeCell ref="A14:C14"/>
    <mergeCell ref="A15:E15"/>
    <mergeCell ref="B17:C17"/>
    <mergeCell ref="D17:E17"/>
    <mergeCell ref="B18:C18"/>
    <mergeCell ref="D18:E18"/>
    <mergeCell ref="B19:C19"/>
    <mergeCell ref="D19:E19"/>
    <mergeCell ref="B10:C10"/>
    <mergeCell ref="B11:C11"/>
    <mergeCell ref="B12:C12"/>
    <mergeCell ref="I11:J11"/>
    <mergeCell ref="G12:H12"/>
    <mergeCell ref="I12:J12"/>
    <mergeCell ref="G13:H13"/>
    <mergeCell ref="I22:J22"/>
    <mergeCell ref="F14:H14"/>
    <mergeCell ref="I14:J14"/>
    <mergeCell ref="G7:H7"/>
    <mergeCell ref="I7:J7"/>
    <mergeCell ref="G8:H8"/>
    <mergeCell ref="I8:J8"/>
    <mergeCell ref="G9:H9"/>
    <mergeCell ref="I9:J9"/>
    <mergeCell ref="G10:H10"/>
    <mergeCell ref="F15:J15"/>
    <mergeCell ref="G11:H11"/>
    <mergeCell ref="I13:J13"/>
    <mergeCell ref="I16:J16"/>
    <mergeCell ref="G17:H17"/>
    <mergeCell ref="I17:J17"/>
    <mergeCell ref="G18:H18"/>
    <mergeCell ref="I18:J18"/>
    <mergeCell ref="G19:H19"/>
    <mergeCell ref="I19:J19"/>
    <mergeCell ref="M5:O5"/>
    <mergeCell ref="K6:O6"/>
    <mergeCell ref="L7:M7"/>
    <mergeCell ref="N7:O7"/>
    <mergeCell ref="L8:M8"/>
    <mergeCell ref="N8:O8"/>
    <mergeCell ref="L9:M9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K23:M23"/>
    <mergeCell ref="N23:O23"/>
    <mergeCell ref="A24:E24"/>
    <mergeCell ref="F24:J24"/>
    <mergeCell ref="K24:O24"/>
    <mergeCell ref="F23:H23"/>
    <mergeCell ref="I23:J23"/>
    <mergeCell ref="G22:H22"/>
    <mergeCell ref="I21:J21"/>
    <mergeCell ref="A23:C23"/>
    <mergeCell ref="D23:E23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19</v>
      </c>
      <c r="B2" s="182"/>
      <c r="C2" s="6" t="str">
        <f>HODNOCENÍ!B56</f>
        <v>55.</v>
      </c>
      <c r="D2" s="188" t="str">
        <f>HODNOCENÍ!C56</f>
        <v>Puťírka Josef</v>
      </c>
      <c r="E2" s="188"/>
      <c r="F2" s="189"/>
      <c r="G2" s="7" t="s">
        <v>4</v>
      </c>
      <c r="H2" s="6">
        <f>D14</f>
        <v>46</v>
      </c>
      <c r="I2" s="6" t="s">
        <v>5</v>
      </c>
      <c r="J2" s="6">
        <f>D23</f>
        <v>44</v>
      </c>
      <c r="K2" s="6" t="s">
        <v>46</v>
      </c>
      <c r="L2" s="8">
        <f>D32</f>
        <v>49</v>
      </c>
    </row>
    <row r="3" spans="1:15" ht="24" customHeight="1" x14ac:dyDescent="0.25">
      <c r="A3" s="183"/>
      <c r="B3" s="184"/>
      <c r="C3" s="6" t="str">
        <f>HODNOCENÍ!B57</f>
        <v>56.</v>
      </c>
      <c r="D3" s="192" t="str">
        <f>HODNOCENÍ!C57</f>
        <v>Franko Peter</v>
      </c>
      <c r="E3" s="192"/>
      <c r="F3" s="193"/>
      <c r="G3" s="11" t="s">
        <v>4</v>
      </c>
      <c r="H3" s="10">
        <f>I14</f>
        <v>26</v>
      </c>
      <c r="I3" s="10" t="s">
        <v>5</v>
      </c>
      <c r="J3" s="10">
        <f>I23</f>
        <v>30</v>
      </c>
      <c r="K3" s="10" t="s">
        <v>46</v>
      </c>
      <c r="L3" s="12">
        <f>I32</f>
        <v>43</v>
      </c>
    </row>
    <row r="4" spans="1:15" ht="24" customHeight="1" thickBot="1" x14ac:dyDescent="0.3">
      <c r="A4" s="185"/>
      <c r="B4" s="186"/>
      <c r="C4" s="6" t="str">
        <f>HODNOCENÍ!B58</f>
        <v>57.</v>
      </c>
      <c r="D4" s="190" t="str">
        <f>HODNOCENÍ!C58</f>
        <v>Ješko Vladimír</v>
      </c>
      <c r="E4" s="190"/>
      <c r="F4" s="191"/>
      <c r="G4" s="5" t="s">
        <v>4</v>
      </c>
      <c r="H4" s="3">
        <f>N14</f>
        <v>34</v>
      </c>
      <c r="I4" s="3" t="s">
        <v>5</v>
      </c>
      <c r="J4" s="3">
        <f>N23</f>
        <v>41</v>
      </c>
      <c r="K4" s="3" t="s">
        <v>46</v>
      </c>
      <c r="L4" s="4">
        <f>N32</f>
        <v>43</v>
      </c>
    </row>
    <row r="5" spans="1:15" ht="24" customHeight="1" thickBot="1" x14ac:dyDescent="0.3">
      <c r="A5" s="197" t="s">
        <v>6</v>
      </c>
      <c r="B5" s="198"/>
      <c r="C5" s="199" t="str">
        <f>D2</f>
        <v>Puťírka Josef</v>
      </c>
      <c r="D5" s="200"/>
      <c r="E5" s="201"/>
      <c r="F5" s="202" t="s">
        <v>14</v>
      </c>
      <c r="G5" s="203"/>
      <c r="H5" s="204" t="str">
        <f>D3</f>
        <v>Franko Peter</v>
      </c>
      <c r="I5" s="205"/>
      <c r="J5" s="206"/>
      <c r="K5" s="197" t="s">
        <v>44</v>
      </c>
      <c r="L5" s="198"/>
      <c r="M5" s="176" t="str">
        <f>D4</f>
        <v>Ješko Vladimír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>
        <v>2</v>
      </c>
      <c r="C8" s="157"/>
      <c r="D8" s="158">
        <f t="shared" ref="D8:D13" si="0">A8*B8</f>
        <v>20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>
        <v>2</v>
      </c>
      <c r="C9" s="157"/>
      <c r="D9" s="158">
        <f t="shared" si="0"/>
        <v>18</v>
      </c>
      <c r="E9" s="159"/>
      <c r="F9" s="1">
        <v>9</v>
      </c>
      <c r="G9" s="157">
        <v>2</v>
      </c>
      <c r="H9" s="157"/>
      <c r="I9" s="160">
        <f t="shared" si="1"/>
        <v>18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>
        <v>1</v>
      </c>
      <c r="C10" s="157"/>
      <c r="D10" s="158">
        <f t="shared" si="0"/>
        <v>8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>
        <v>1</v>
      </c>
      <c r="M10" s="157"/>
      <c r="N10" s="158">
        <f t="shared" si="2"/>
        <v>8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>
        <v>2</v>
      </c>
      <c r="M11" s="157"/>
      <c r="N11" s="158">
        <f t="shared" si="2"/>
        <v>14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>
        <v>2</v>
      </c>
      <c r="M12" s="157"/>
      <c r="N12" s="158">
        <f t="shared" si="2"/>
        <v>12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46</v>
      </c>
      <c r="E14" s="165"/>
      <c r="F14" s="166" t="s">
        <v>13</v>
      </c>
      <c r="G14" s="167"/>
      <c r="H14" s="167"/>
      <c r="I14" s="168">
        <f>I8+I9+I10+I11+I12+I13</f>
        <v>26</v>
      </c>
      <c r="J14" s="169"/>
      <c r="K14" s="162" t="s">
        <v>13</v>
      </c>
      <c r="L14" s="163"/>
      <c r="M14" s="163"/>
      <c r="N14" s="164">
        <f>N8+N9+N10+N11+N12+N13</f>
        <v>34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>
        <v>1</v>
      </c>
      <c r="C17" s="157"/>
      <c r="D17" s="158">
        <f t="shared" ref="D17:D22" si="3">A17*B17</f>
        <v>10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2</v>
      </c>
      <c r="C18" s="157"/>
      <c r="D18" s="158">
        <f t="shared" si="3"/>
        <v>18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>
        <v>2</v>
      </c>
      <c r="M18" s="157"/>
      <c r="N18" s="158">
        <f t="shared" si="5"/>
        <v>18</v>
      </c>
      <c r="O18" s="159"/>
    </row>
    <row r="19" spans="1:15" ht="24" customHeight="1" x14ac:dyDescent="0.25">
      <c r="A19" s="11">
        <v>8</v>
      </c>
      <c r="B19" s="157">
        <v>2</v>
      </c>
      <c r="C19" s="157"/>
      <c r="D19" s="158">
        <f t="shared" si="3"/>
        <v>16</v>
      </c>
      <c r="E19" s="159"/>
      <c r="F19" s="1">
        <v>8</v>
      </c>
      <c r="G19" s="157">
        <v>1</v>
      </c>
      <c r="H19" s="157"/>
      <c r="I19" s="160">
        <f t="shared" si="4"/>
        <v>8</v>
      </c>
      <c r="J19" s="161"/>
      <c r="K19" s="11">
        <v>8</v>
      </c>
      <c r="L19" s="157">
        <v>2</v>
      </c>
      <c r="M19" s="157"/>
      <c r="N19" s="158">
        <f t="shared" si="5"/>
        <v>16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>
        <v>1</v>
      </c>
      <c r="M20" s="157"/>
      <c r="N20" s="158">
        <f t="shared" si="5"/>
        <v>7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>
        <v>2</v>
      </c>
      <c r="H21" s="157"/>
      <c r="I21" s="160">
        <f t="shared" si="4"/>
        <v>12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>
        <v>2</v>
      </c>
      <c r="H22" s="157"/>
      <c r="I22" s="160">
        <f t="shared" si="4"/>
        <v>10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44</v>
      </c>
      <c r="E23" s="165"/>
      <c r="F23" s="166" t="s">
        <v>13</v>
      </c>
      <c r="G23" s="167"/>
      <c r="H23" s="167"/>
      <c r="I23" s="168">
        <f>I17+I18+I19+I20+I21+I22</f>
        <v>30</v>
      </c>
      <c r="J23" s="169"/>
      <c r="K23" s="162" t="s">
        <v>13</v>
      </c>
      <c r="L23" s="163"/>
      <c r="M23" s="163"/>
      <c r="N23" s="164">
        <f>N17+N18+N19+N20+N21+N22</f>
        <v>41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4</v>
      </c>
      <c r="C26" s="157"/>
      <c r="D26" s="158">
        <f t="shared" ref="D26:D31" si="6">A26*B26</f>
        <v>40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>
        <v>1</v>
      </c>
      <c r="M26" s="157"/>
      <c r="N26" s="158">
        <f t="shared" ref="N26:N31" si="8">K26*L26</f>
        <v>10</v>
      </c>
      <c r="O26" s="159"/>
    </row>
    <row r="27" spans="1:15" ht="24" customHeight="1" x14ac:dyDescent="0.25">
      <c r="A27" s="11">
        <v>9</v>
      </c>
      <c r="B27" s="157">
        <v>1</v>
      </c>
      <c r="C27" s="157"/>
      <c r="D27" s="158">
        <f t="shared" si="6"/>
        <v>9</v>
      </c>
      <c r="E27" s="159"/>
      <c r="F27" s="1">
        <v>9</v>
      </c>
      <c r="G27" s="157">
        <v>3</v>
      </c>
      <c r="H27" s="157"/>
      <c r="I27" s="160">
        <f t="shared" si="7"/>
        <v>27</v>
      </c>
      <c r="J27" s="161"/>
      <c r="K27" s="11">
        <v>9</v>
      </c>
      <c r="L27" s="157">
        <v>2</v>
      </c>
      <c r="M27" s="157"/>
      <c r="N27" s="158">
        <f t="shared" si="8"/>
        <v>18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>
        <v>2</v>
      </c>
      <c r="H28" s="157"/>
      <c r="I28" s="160">
        <f t="shared" si="7"/>
        <v>16</v>
      </c>
      <c r="J28" s="161"/>
      <c r="K28" s="11">
        <v>8</v>
      </c>
      <c r="L28" s="157">
        <v>1</v>
      </c>
      <c r="M28" s="157"/>
      <c r="N28" s="158">
        <f t="shared" si="8"/>
        <v>8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>
        <v>1</v>
      </c>
      <c r="M29" s="157"/>
      <c r="N29" s="158">
        <f t="shared" si="8"/>
        <v>7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49</v>
      </c>
      <c r="E32" s="165"/>
      <c r="F32" s="166" t="s">
        <v>13</v>
      </c>
      <c r="G32" s="167"/>
      <c r="H32" s="167"/>
      <c r="I32" s="168">
        <f>I26+I27+I28+I29+I30+I31</f>
        <v>43</v>
      </c>
      <c r="J32" s="169"/>
      <c r="K32" s="162" t="s">
        <v>13</v>
      </c>
      <c r="L32" s="163"/>
      <c r="M32" s="163"/>
      <c r="N32" s="164">
        <f>N26+N27+N28+N29+N30+N31</f>
        <v>43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20</v>
      </c>
      <c r="B2" s="182"/>
      <c r="C2" s="6" t="str">
        <f>HODNOCENÍ!B59</f>
        <v>58.</v>
      </c>
      <c r="D2" s="188" t="str">
        <f>HODNOCENÍ!C59</f>
        <v>Janošťík Josef</v>
      </c>
      <c r="E2" s="188"/>
      <c r="F2" s="189"/>
      <c r="G2" s="7" t="s">
        <v>4</v>
      </c>
      <c r="H2" s="6">
        <f>D14</f>
        <v>11</v>
      </c>
      <c r="I2" s="6" t="s">
        <v>5</v>
      </c>
      <c r="J2" s="6">
        <f>D23</f>
        <v>40</v>
      </c>
      <c r="K2" s="6" t="s">
        <v>46</v>
      </c>
      <c r="L2" s="8">
        <f>D32</f>
        <v>42</v>
      </c>
    </row>
    <row r="3" spans="1:15" ht="24" customHeight="1" x14ac:dyDescent="0.25">
      <c r="A3" s="183"/>
      <c r="B3" s="184"/>
      <c r="C3" s="6" t="str">
        <f>HODNOCENÍ!B60</f>
        <v>59.</v>
      </c>
      <c r="D3" s="192" t="str">
        <f>HODNOCENÍ!C60</f>
        <v>Janík Jaroslav</v>
      </c>
      <c r="E3" s="192"/>
      <c r="F3" s="193"/>
      <c r="G3" s="11" t="s">
        <v>4</v>
      </c>
      <c r="H3" s="10">
        <f>I14</f>
        <v>13</v>
      </c>
      <c r="I3" s="10" t="s">
        <v>5</v>
      </c>
      <c r="J3" s="10">
        <f>I23</f>
        <v>6</v>
      </c>
      <c r="K3" s="10" t="s">
        <v>46</v>
      </c>
      <c r="L3" s="12">
        <f>I32</f>
        <v>29</v>
      </c>
    </row>
    <row r="4" spans="1:15" ht="24" customHeight="1" thickBot="1" x14ac:dyDescent="0.3">
      <c r="A4" s="185"/>
      <c r="B4" s="186"/>
      <c r="C4" s="6" t="str">
        <f>HODNOCENÍ!B61</f>
        <v>60.</v>
      </c>
      <c r="D4" s="190" t="str">
        <f>HODNOCENÍ!C61</f>
        <v>Bumbál Štefan</v>
      </c>
      <c r="E4" s="190"/>
      <c r="F4" s="191"/>
      <c r="G4" s="5" t="s">
        <v>4</v>
      </c>
      <c r="H4" s="3">
        <f>N14</f>
        <v>46</v>
      </c>
      <c r="I4" s="3" t="s">
        <v>5</v>
      </c>
      <c r="J4" s="3">
        <f>N23</f>
        <v>42</v>
      </c>
      <c r="K4" s="3" t="s">
        <v>46</v>
      </c>
      <c r="L4" s="4">
        <f>N32</f>
        <v>43</v>
      </c>
    </row>
    <row r="5" spans="1:15" ht="24" customHeight="1" thickBot="1" x14ac:dyDescent="0.3">
      <c r="A5" s="197" t="s">
        <v>6</v>
      </c>
      <c r="B5" s="198"/>
      <c r="C5" s="199" t="str">
        <f>D2</f>
        <v>Janošťík Josef</v>
      </c>
      <c r="D5" s="200"/>
      <c r="E5" s="201"/>
      <c r="F5" s="202" t="s">
        <v>14</v>
      </c>
      <c r="G5" s="203"/>
      <c r="H5" s="204" t="str">
        <f>D3</f>
        <v>Janík Jaroslav</v>
      </c>
      <c r="I5" s="205"/>
      <c r="J5" s="206"/>
      <c r="K5" s="197" t="s">
        <v>44</v>
      </c>
      <c r="L5" s="198"/>
      <c r="M5" s="176" t="str">
        <f>D4</f>
        <v>Bumbál Štefan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>
        <v>2</v>
      </c>
      <c r="M8" s="157"/>
      <c r="N8" s="158">
        <f t="shared" ref="N8:N13" si="2">K8*L8</f>
        <v>20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>
        <v>2</v>
      </c>
      <c r="M9" s="157"/>
      <c r="N9" s="158">
        <f t="shared" si="2"/>
        <v>18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>
        <v>1</v>
      </c>
      <c r="M10" s="157"/>
      <c r="N10" s="158">
        <f t="shared" si="2"/>
        <v>8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>
        <v>1</v>
      </c>
      <c r="H11" s="157"/>
      <c r="I11" s="160">
        <f t="shared" si="1"/>
        <v>7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>
        <v>1</v>
      </c>
      <c r="C12" s="157"/>
      <c r="D12" s="158">
        <f t="shared" si="0"/>
        <v>6</v>
      </c>
      <c r="E12" s="159"/>
      <c r="F12" s="1">
        <v>6</v>
      </c>
      <c r="G12" s="157">
        <v>1</v>
      </c>
      <c r="H12" s="157"/>
      <c r="I12" s="160">
        <f t="shared" si="1"/>
        <v>6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>
        <v>1</v>
      </c>
      <c r="C13" s="157"/>
      <c r="D13" s="158">
        <f t="shared" si="0"/>
        <v>5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11</v>
      </c>
      <c r="E14" s="165"/>
      <c r="F14" s="166" t="s">
        <v>13</v>
      </c>
      <c r="G14" s="167"/>
      <c r="H14" s="167"/>
      <c r="I14" s="168">
        <f>I8+I9+I10+I11+I12+I13</f>
        <v>13</v>
      </c>
      <c r="J14" s="169"/>
      <c r="K14" s="162" t="s">
        <v>13</v>
      </c>
      <c r="L14" s="163"/>
      <c r="M14" s="163"/>
      <c r="N14" s="164">
        <f>N8+N9+N10+N11+N12+N13</f>
        <v>46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>
        <v>1</v>
      </c>
      <c r="C17" s="157"/>
      <c r="D17" s="158">
        <f t="shared" ref="D17:D22" si="3">A17*B17</f>
        <v>10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>
        <v>2</v>
      </c>
      <c r="M18" s="157"/>
      <c r="N18" s="158">
        <f t="shared" si="5"/>
        <v>18</v>
      </c>
      <c r="O18" s="159"/>
    </row>
    <row r="19" spans="1:15" ht="24" customHeight="1" x14ac:dyDescent="0.25">
      <c r="A19" s="11">
        <v>8</v>
      </c>
      <c r="B19" s="157">
        <v>3</v>
      </c>
      <c r="C19" s="157"/>
      <c r="D19" s="158">
        <f t="shared" si="3"/>
        <v>24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>
        <v>3</v>
      </c>
      <c r="M19" s="157"/>
      <c r="N19" s="158">
        <f t="shared" si="5"/>
        <v>24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>
        <v>1</v>
      </c>
      <c r="C21" s="157"/>
      <c r="D21" s="158">
        <f t="shared" si="3"/>
        <v>6</v>
      </c>
      <c r="E21" s="159"/>
      <c r="F21" s="1">
        <v>6</v>
      </c>
      <c r="G21" s="157">
        <v>1</v>
      </c>
      <c r="H21" s="157"/>
      <c r="I21" s="160">
        <f t="shared" si="4"/>
        <v>6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40</v>
      </c>
      <c r="E23" s="165"/>
      <c r="F23" s="166" t="s">
        <v>13</v>
      </c>
      <c r="G23" s="167"/>
      <c r="H23" s="167"/>
      <c r="I23" s="168">
        <f>I17+I18+I19+I20+I21+I22</f>
        <v>6</v>
      </c>
      <c r="J23" s="169"/>
      <c r="K23" s="162" t="s">
        <v>13</v>
      </c>
      <c r="L23" s="163"/>
      <c r="M23" s="163"/>
      <c r="N23" s="164">
        <f>N17+N18+N19+N20+N21+N22</f>
        <v>42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>
        <v>2</v>
      </c>
      <c r="M26" s="157"/>
      <c r="N26" s="158">
        <f t="shared" ref="N26:N31" si="8">K26*L26</f>
        <v>20</v>
      </c>
      <c r="O26" s="159"/>
    </row>
    <row r="27" spans="1:15" ht="24" customHeight="1" x14ac:dyDescent="0.25">
      <c r="A27" s="11">
        <v>9</v>
      </c>
      <c r="B27" s="157">
        <v>2</v>
      </c>
      <c r="C27" s="157"/>
      <c r="D27" s="158">
        <f t="shared" si="6"/>
        <v>18</v>
      </c>
      <c r="E27" s="159"/>
      <c r="F27" s="1">
        <v>9</v>
      </c>
      <c r="G27" s="157">
        <v>1</v>
      </c>
      <c r="H27" s="157"/>
      <c r="I27" s="160">
        <f t="shared" si="7"/>
        <v>9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>
        <v>3</v>
      </c>
      <c r="C28" s="157"/>
      <c r="D28" s="158">
        <f t="shared" si="6"/>
        <v>24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>
        <v>2</v>
      </c>
      <c r="M28" s="157"/>
      <c r="N28" s="158">
        <f t="shared" si="8"/>
        <v>16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>
        <v>2</v>
      </c>
      <c r="H29" s="157"/>
      <c r="I29" s="160">
        <f t="shared" si="7"/>
        <v>14</v>
      </c>
      <c r="J29" s="161"/>
      <c r="K29" s="11">
        <v>7</v>
      </c>
      <c r="L29" s="157">
        <v>1</v>
      </c>
      <c r="M29" s="157"/>
      <c r="N29" s="158">
        <f t="shared" si="8"/>
        <v>7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>
        <v>1</v>
      </c>
      <c r="H30" s="157"/>
      <c r="I30" s="160">
        <f t="shared" si="7"/>
        <v>6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42</v>
      </c>
      <c r="E32" s="165"/>
      <c r="F32" s="166" t="s">
        <v>13</v>
      </c>
      <c r="G32" s="167"/>
      <c r="H32" s="167"/>
      <c r="I32" s="168">
        <f>I26+I27+I28+I29+I30+I31</f>
        <v>29</v>
      </c>
      <c r="J32" s="169"/>
      <c r="K32" s="162" t="s">
        <v>13</v>
      </c>
      <c r="L32" s="163"/>
      <c r="M32" s="163"/>
      <c r="N32" s="164">
        <f>N26+N27+N28+N29+N30+N31</f>
        <v>43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3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21</v>
      </c>
      <c r="B2" s="182"/>
      <c r="C2" s="6" t="str">
        <f>HODNOCENÍ!B62</f>
        <v>61.</v>
      </c>
      <c r="D2" s="188" t="str">
        <f>HODNOCENÍ!C62</f>
        <v>Nováková Beáta</v>
      </c>
      <c r="E2" s="188"/>
      <c r="F2" s="189"/>
      <c r="G2" s="7" t="s">
        <v>4</v>
      </c>
      <c r="H2" s="6">
        <f>D14</f>
        <v>40</v>
      </c>
      <c r="I2" s="6" t="s">
        <v>5</v>
      </c>
      <c r="J2" s="6">
        <f>D23</f>
        <v>43</v>
      </c>
      <c r="K2" s="6" t="s">
        <v>46</v>
      </c>
      <c r="L2" s="8">
        <f>D32</f>
        <v>48</v>
      </c>
    </row>
    <row r="3" spans="1:15" ht="24" customHeight="1" x14ac:dyDescent="0.25">
      <c r="A3" s="183"/>
      <c r="B3" s="184"/>
      <c r="C3" s="6" t="str">
        <f>HODNOCENÍ!B63</f>
        <v>62.</v>
      </c>
      <c r="D3" s="192" t="str">
        <f>HODNOCENÍ!C63</f>
        <v>Kubalová Lenka</v>
      </c>
      <c r="E3" s="192"/>
      <c r="F3" s="193"/>
      <c r="G3" s="11" t="s">
        <v>4</v>
      </c>
      <c r="H3" s="10">
        <f>I14</f>
        <v>41</v>
      </c>
      <c r="I3" s="10" t="s">
        <v>5</v>
      </c>
      <c r="J3" s="10">
        <f>I23</f>
        <v>40</v>
      </c>
      <c r="K3" s="10" t="s">
        <v>46</v>
      </c>
      <c r="L3" s="12">
        <f>I32</f>
        <v>13</v>
      </c>
    </row>
    <row r="4" spans="1:15" ht="24" customHeight="1" thickBot="1" x14ac:dyDescent="0.3">
      <c r="A4" s="185"/>
      <c r="B4" s="186"/>
      <c r="C4" s="6" t="str">
        <f>HODNOCENÍ!B64</f>
        <v>63.</v>
      </c>
      <c r="D4" s="190" t="str">
        <f>HODNOCENÍ!C64</f>
        <v>Procházková Anna</v>
      </c>
      <c r="E4" s="190"/>
      <c r="F4" s="191"/>
      <c r="G4" s="5" t="s">
        <v>4</v>
      </c>
      <c r="H4" s="3">
        <f>N14</f>
        <v>29</v>
      </c>
      <c r="I4" s="3" t="s">
        <v>5</v>
      </c>
      <c r="J4" s="3">
        <f>N23</f>
        <v>25</v>
      </c>
      <c r="K4" s="3" t="s">
        <v>46</v>
      </c>
      <c r="L4" s="4">
        <f>N32</f>
        <v>40</v>
      </c>
    </row>
    <row r="5" spans="1:15" ht="24" customHeight="1" thickBot="1" x14ac:dyDescent="0.3">
      <c r="A5" s="197" t="s">
        <v>6</v>
      </c>
      <c r="B5" s="198"/>
      <c r="C5" s="199" t="str">
        <f>D2</f>
        <v>Nováková Beáta</v>
      </c>
      <c r="D5" s="200"/>
      <c r="E5" s="201"/>
      <c r="F5" s="202" t="s">
        <v>14</v>
      </c>
      <c r="G5" s="203"/>
      <c r="H5" s="204" t="str">
        <f>D3</f>
        <v>Kubalová Lenka</v>
      </c>
      <c r="I5" s="205"/>
      <c r="J5" s="206"/>
      <c r="K5" s="197" t="s">
        <v>44</v>
      </c>
      <c r="L5" s="198"/>
      <c r="M5" s="176" t="str">
        <f>D4</f>
        <v>Procházková Anna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>
        <v>1</v>
      </c>
      <c r="C9" s="157"/>
      <c r="D9" s="158">
        <f t="shared" si="0"/>
        <v>9</v>
      </c>
      <c r="E9" s="159"/>
      <c r="F9" s="1">
        <v>9</v>
      </c>
      <c r="G9" s="157">
        <v>3</v>
      </c>
      <c r="H9" s="157"/>
      <c r="I9" s="160">
        <f t="shared" si="1"/>
        <v>27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>
        <v>3</v>
      </c>
      <c r="C10" s="157"/>
      <c r="D10" s="158">
        <f t="shared" si="0"/>
        <v>24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>
        <v>2</v>
      </c>
      <c r="M10" s="157"/>
      <c r="N10" s="158">
        <f t="shared" si="2"/>
        <v>16</v>
      </c>
      <c r="O10" s="159"/>
    </row>
    <row r="11" spans="1:15" ht="24" customHeight="1" x14ac:dyDescent="0.25">
      <c r="A11" s="11">
        <v>7</v>
      </c>
      <c r="B11" s="157">
        <v>1</v>
      </c>
      <c r="C11" s="157"/>
      <c r="D11" s="158">
        <f t="shared" si="0"/>
        <v>7</v>
      </c>
      <c r="E11" s="159"/>
      <c r="F11" s="1">
        <v>7</v>
      </c>
      <c r="G11" s="157">
        <v>2</v>
      </c>
      <c r="H11" s="157"/>
      <c r="I11" s="160">
        <f t="shared" si="1"/>
        <v>14</v>
      </c>
      <c r="J11" s="161"/>
      <c r="K11" s="11">
        <v>7</v>
      </c>
      <c r="L11" s="157">
        <v>1</v>
      </c>
      <c r="M11" s="157"/>
      <c r="N11" s="158">
        <f t="shared" si="2"/>
        <v>7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>
        <v>1</v>
      </c>
      <c r="M12" s="157"/>
      <c r="N12" s="158">
        <f t="shared" si="2"/>
        <v>6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40</v>
      </c>
      <c r="E14" s="165"/>
      <c r="F14" s="166" t="s">
        <v>13</v>
      </c>
      <c r="G14" s="167"/>
      <c r="H14" s="167"/>
      <c r="I14" s="168">
        <f>I8+I9+I10+I11+I12+I13</f>
        <v>41</v>
      </c>
      <c r="J14" s="169"/>
      <c r="K14" s="162" t="s">
        <v>13</v>
      </c>
      <c r="L14" s="163"/>
      <c r="M14" s="163"/>
      <c r="N14" s="164">
        <f>N8+N9+N10+N11+N12+N13</f>
        <v>29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3</v>
      </c>
      <c r="C18" s="157"/>
      <c r="D18" s="158">
        <f t="shared" si="3"/>
        <v>27</v>
      </c>
      <c r="E18" s="159"/>
      <c r="F18" s="1">
        <v>9</v>
      </c>
      <c r="G18" s="157">
        <v>1</v>
      </c>
      <c r="H18" s="157"/>
      <c r="I18" s="160">
        <f t="shared" si="4"/>
        <v>9</v>
      </c>
      <c r="J18" s="161"/>
      <c r="K18" s="11">
        <v>9</v>
      </c>
      <c r="L18" s="157">
        <v>2</v>
      </c>
      <c r="M18" s="157"/>
      <c r="N18" s="158">
        <f t="shared" si="5"/>
        <v>18</v>
      </c>
      <c r="O18" s="159"/>
    </row>
    <row r="19" spans="1:15" ht="24" customHeight="1" x14ac:dyDescent="0.25">
      <c r="A19" s="11">
        <v>8</v>
      </c>
      <c r="B19" s="157">
        <v>2</v>
      </c>
      <c r="C19" s="157"/>
      <c r="D19" s="158">
        <f t="shared" si="3"/>
        <v>16</v>
      </c>
      <c r="E19" s="159"/>
      <c r="F19" s="1">
        <v>8</v>
      </c>
      <c r="G19" s="157">
        <v>3</v>
      </c>
      <c r="H19" s="157"/>
      <c r="I19" s="160">
        <f t="shared" si="4"/>
        <v>24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>
        <v>1</v>
      </c>
      <c r="H20" s="157"/>
      <c r="I20" s="160">
        <f t="shared" si="4"/>
        <v>7</v>
      </c>
      <c r="J20" s="161"/>
      <c r="K20" s="11">
        <v>7</v>
      </c>
      <c r="L20" s="157">
        <v>1</v>
      </c>
      <c r="M20" s="157"/>
      <c r="N20" s="158">
        <f t="shared" si="5"/>
        <v>7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43</v>
      </c>
      <c r="E23" s="165"/>
      <c r="F23" s="166" t="s">
        <v>13</v>
      </c>
      <c r="G23" s="167"/>
      <c r="H23" s="167"/>
      <c r="I23" s="168">
        <f>I17+I18+I19+I20+I21+I22</f>
        <v>40</v>
      </c>
      <c r="J23" s="169"/>
      <c r="K23" s="162" t="s">
        <v>13</v>
      </c>
      <c r="L23" s="163"/>
      <c r="M23" s="163"/>
      <c r="N23" s="164">
        <f>N17+N18+N19+N20+N21+N22</f>
        <v>25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3</v>
      </c>
      <c r="C26" s="157"/>
      <c r="D26" s="158">
        <f t="shared" ref="D26:D31" si="6">A26*B26</f>
        <v>30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>
        <v>1</v>
      </c>
      <c r="M26" s="157"/>
      <c r="N26" s="158">
        <f t="shared" ref="N26:N31" si="8">K26*L26</f>
        <v>10</v>
      </c>
      <c r="O26" s="159"/>
    </row>
    <row r="27" spans="1:15" ht="24" customHeight="1" x14ac:dyDescent="0.25">
      <c r="A27" s="11">
        <v>9</v>
      </c>
      <c r="B27" s="157">
        <v>2</v>
      </c>
      <c r="C27" s="157"/>
      <c r="D27" s="158">
        <f t="shared" si="6"/>
        <v>18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>
        <v>1</v>
      </c>
      <c r="M27" s="157"/>
      <c r="N27" s="158">
        <f t="shared" si="8"/>
        <v>9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>
        <v>1</v>
      </c>
      <c r="H29" s="157"/>
      <c r="I29" s="160">
        <f t="shared" si="7"/>
        <v>7</v>
      </c>
      <c r="J29" s="161"/>
      <c r="K29" s="11">
        <v>7</v>
      </c>
      <c r="L29" s="157">
        <v>3</v>
      </c>
      <c r="M29" s="157"/>
      <c r="N29" s="158">
        <f t="shared" si="8"/>
        <v>21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>
        <v>1</v>
      </c>
      <c r="H30" s="157"/>
      <c r="I30" s="160">
        <f t="shared" si="7"/>
        <v>6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48</v>
      </c>
      <c r="E32" s="165"/>
      <c r="F32" s="166" t="s">
        <v>13</v>
      </c>
      <c r="G32" s="167"/>
      <c r="H32" s="167"/>
      <c r="I32" s="168">
        <f>I26+I27+I28+I29+I30+I31</f>
        <v>13</v>
      </c>
      <c r="J32" s="169"/>
      <c r="K32" s="162" t="s">
        <v>13</v>
      </c>
      <c r="L32" s="163"/>
      <c r="M32" s="163"/>
      <c r="N32" s="164">
        <f>N26+N27+N28+N29+N30+N31</f>
        <v>40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3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22</v>
      </c>
      <c r="B2" s="182"/>
      <c r="C2" s="6" t="str">
        <f>HODNOCENÍ!B65</f>
        <v>64.</v>
      </c>
      <c r="D2" s="188" t="str">
        <f>HODNOCENÍ!C65</f>
        <v>Vašek Milan</v>
      </c>
      <c r="E2" s="188"/>
      <c r="F2" s="189"/>
      <c r="G2" s="7" t="s">
        <v>4</v>
      </c>
      <c r="H2" s="6">
        <f>D14</f>
        <v>44</v>
      </c>
      <c r="I2" s="6" t="s">
        <v>5</v>
      </c>
      <c r="J2" s="6">
        <f>D23</f>
        <v>45</v>
      </c>
      <c r="K2" s="6" t="s">
        <v>46</v>
      </c>
      <c r="L2" s="8">
        <f>D32</f>
        <v>48</v>
      </c>
    </row>
    <row r="3" spans="1:15" ht="24" customHeight="1" x14ac:dyDescent="0.25">
      <c r="A3" s="183"/>
      <c r="B3" s="184"/>
      <c r="C3" s="6" t="str">
        <f>HODNOCENÍ!B66</f>
        <v>65.</v>
      </c>
      <c r="D3" s="192" t="str">
        <f>HODNOCENÍ!C66</f>
        <v>Břeský Pavel</v>
      </c>
      <c r="E3" s="192"/>
      <c r="F3" s="193"/>
      <c r="G3" s="11" t="s">
        <v>4</v>
      </c>
      <c r="H3" s="10">
        <f>I14</f>
        <v>42</v>
      </c>
      <c r="I3" s="10" t="s">
        <v>5</v>
      </c>
      <c r="J3" s="10">
        <f>I23</f>
        <v>45</v>
      </c>
      <c r="K3" s="10" t="s">
        <v>46</v>
      </c>
      <c r="L3" s="12">
        <f>I32</f>
        <v>44</v>
      </c>
    </row>
    <row r="4" spans="1:15" ht="24" customHeight="1" thickBot="1" x14ac:dyDescent="0.3">
      <c r="A4" s="185"/>
      <c r="B4" s="186"/>
      <c r="C4" s="6" t="str">
        <f>HODNOCENÍ!B67</f>
        <v>66.</v>
      </c>
      <c r="D4" s="190" t="str">
        <f>HODNOCENÍ!C67</f>
        <v>Lacina Stanislav</v>
      </c>
      <c r="E4" s="190"/>
      <c r="F4" s="191"/>
      <c r="G4" s="5" t="s">
        <v>4</v>
      </c>
      <c r="H4" s="3">
        <f>N14</f>
        <v>27</v>
      </c>
      <c r="I4" s="3" t="s">
        <v>5</v>
      </c>
      <c r="J4" s="3">
        <f>N23</f>
        <v>45</v>
      </c>
      <c r="K4" s="3" t="s">
        <v>46</v>
      </c>
      <c r="L4" s="4">
        <f>N32</f>
        <v>42</v>
      </c>
    </row>
    <row r="5" spans="1:15" ht="24" customHeight="1" thickBot="1" x14ac:dyDescent="0.3">
      <c r="A5" s="197" t="s">
        <v>6</v>
      </c>
      <c r="B5" s="198"/>
      <c r="C5" s="199" t="str">
        <f>D2</f>
        <v>Vašek Milan</v>
      </c>
      <c r="D5" s="200"/>
      <c r="E5" s="201"/>
      <c r="F5" s="202" t="s">
        <v>14</v>
      </c>
      <c r="G5" s="203"/>
      <c r="H5" s="204" t="str">
        <f>D3</f>
        <v>Břeský Pavel</v>
      </c>
      <c r="I5" s="205"/>
      <c r="J5" s="206"/>
      <c r="K5" s="197" t="s">
        <v>44</v>
      </c>
      <c r="L5" s="198"/>
      <c r="M5" s="176" t="str">
        <f>D4</f>
        <v>Lacina Stanislav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>
        <v>2</v>
      </c>
      <c r="C8" s="157"/>
      <c r="D8" s="158">
        <f t="shared" ref="D8:D13" si="0">A8*B8</f>
        <v>20</v>
      </c>
      <c r="E8" s="159"/>
      <c r="F8" s="1">
        <v>10</v>
      </c>
      <c r="G8" s="157">
        <v>1</v>
      </c>
      <c r="H8" s="157"/>
      <c r="I8" s="160">
        <f t="shared" ref="I8:I13" si="1">F8*G8</f>
        <v>10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>
        <v>2</v>
      </c>
      <c r="H9" s="157"/>
      <c r="I9" s="160">
        <f t="shared" si="1"/>
        <v>18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>
        <v>3</v>
      </c>
      <c r="C10" s="157"/>
      <c r="D10" s="158">
        <f t="shared" si="0"/>
        <v>24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>
        <v>2</v>
      </c>
      <c r="M10" s="157"/>
      <c r="N10" s="158">
        <f t="shared" si="2"/>
        <v>16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>
        <v>1</v>
      </c>
      <c r="H12" s="157"/>
      <c r="I12" s="160">
        <f t="shared" si="1"/>
        <v>6</v>
      </c>
      <c r="J12" s="161"/>
      <c r="K12" s="11">
        <v>6</v>
      </c>
      <c r="L12" s="157">
        <v>1</v>
      </c>
      <c r="M12" s="157"/>
      <c r="N12" s="158">
        <f t="shared" si="2"/>
        <v>6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>
        <v>1</v>
      </c>
      <c r="M13" s="157"/>
      <c r="N13" s="158">
        <f t="shared" si="2"/>
        <v>5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44</v>
      </c>
      <c r="E14" s="165"/>
      <c r="F14" s="166" t="s">
        <v>13</v>
      </c>
      <c r="G14" s="167"/>
      <c r="H14" s="167"/>
      <c r="I14" s="168">
        <f>I8+I9+I10+I11+I12+I13</f>
        <v>42</v>
      </c>
      <c r="J14" s="169"/>
      <c r="K14" s="162" t="s">
        <v>13</v>
      </c>
      <c r="L14" s="163"/>
      <c r="M14" s="163"/>
      <c r="N14" s="164">
        <f>N8+N9+N10+N11+N12+N13</f>
        <v>27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>
        <v>2</v>
      </c>
      <c r="C17" s="157"/>
      <c r="D17" s="158">
        <f t="shared" ref="D17:D22" si="3">A17*B17</f>
        <v>20</v>
      </c>
      <c r="E17" s="159"/>
      <c r="F17" s="1">
        <v>10</v>
      </c>
      <c r="G17" s="157">
        <v>3</v>
      </c>
      <c r="H17" s="157"/>
      <c r="I17" s="160">
        <f t="shared" ref="I17:I22" si="4">F17*G17</f>
        <v>30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2</v>
      </c>
      <c r="C18" s="157"/>
      <c r="D18" s="158">
        <f t="shared" si="3"/>
        <v>18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>
        <v>5</v>
      </c>
      <c r="M18" s="157"/>
      <c r="N18" s="158">
        <f t="shared" si="5"/>
        <v>45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>
        <v>1</v>
      </c>
      <c r="H19" s="157"/>
      <c r="I19" s="160">
        <f t="shared" si="4"/>
        <v>8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>
        <v>1</v>
      </c>
      <c r="C20" s="157"/>
      <c r="D20" s="158">
        <f t="shared" si="3"/>
        <v>7</v>
      </c>
      <c r="E20" s="159"/>
      <c r="F20" s="1">
        <v>7</v>
      </c>
      <c r="G20" s="157">
        <v>1</v>
      </c>
      <c r="H20" s="157"/>
      <c r="I20" s="160">
        <f t="shared" si="4"/>
        <v>7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45</v>
      </c>
      <c r="E23" s="165"/>
      <c r="F23" s="166" t="s">
        <v>13</v>
      </c>
      <c r="G23" s="167"/>
      <c r="H23" s="167"/>
      <c r="I23" s="168">
        <f>I17+I18+I19+I20+I21+I22</f>
        <v>45</v>
      </c>
      <c r="J23" s="169"/>
      <c r="K23" s="162" t="s">
        <v>13</v>
      </c>
      <c r="L23" s="163"/>
      <c r="M23" s="163"/>
      <c r="N23" s="164">
        <f>N17+N18+N19+N20+N21+N22</f>
        <v>45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3</v>
      </c>
      <c r="C26" s="157"/>
      <c r="D26" s="158">
        <f t="shared" ref="D26:D31" si="6">A26*B26</f>
        <v>30</v>
      </c>
      <c r="E26" s="159"/>
      <c r="F26" s="1">
        <v>10</v>
      </c>
      <c r="G26" s="157">
        <v>1</v>
      </c>
      <c r="H26" s="157"/>
      <c r="I26" s="160">
        <f t="shared" ref="I26:I31" si="7">F26*G26</f>
        <v>10</v>
      </c>
      <c r="J26" s="161"/>
      <c r="K26" s="11">
        <v>10</v>
      </c>
      <c r="L26" s="157">
        <v>1</v>
      </c>
      <c r="M26" s="157"/>
      <c r="N26" s="158">
        <f t="shared" ref="N26:N31" si="8">K26*L26</f>
        <v>10</v>
      </c>
      <c r="O26" s="159"/>
    </row>
    <row r="27" spans="1:15" ht="24" customHeight="1" x14ac:dyDescent="0.25">
      <c r="A27" s="11">
        <v>9</v>
      </c>
      <c r="B27" s="157">
        <v>2</v>
      </c>
      <c r="C27" s="157"/>
      <c r="D27" s="158">
        <f t="shared" si="6"/>
        <v>18</v>
      </c>
      <c r="E27" s="159"/>
      <c r="F27" s="1">
        <v>9</v>
      </c>
      <c r="G27" s="157">
        <v>2</v>
      </c>
      <c r="H27" s="157"/>
      <c r="I27" s="160">
        <f t="shared" si="7"/>
        <v>18</v>
      </c>
      <c r="J27" s="161"/>
      <c r="K27" s="11">
        <v>9</v>
      </c>
      <c r="L27" s="157">
        <v>1</v>
      </c>
      <c r="M27" s="157"/>
      <c r="N27" s="158">
        <f t="shared" si="8"/>
        <v>9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>
        <v>2</v>
      </c>
      <c r="H28" s="157"/>
      <c r="I28" s="160">
        <f t="shared" si="7"/>
        <v>16</v>
      </c>
      <c r="J28" s="161"/>
      <c r="K28" s="11">
        <v>8</v>
      </c>
      <c r="L28" s="157">
        <v>2</v>
      </c>
      <c r="M28" s="157"/>
      <c r="N28" s="158">
        <f t="shared" si="8"/>
        <v>16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>
        <v>1</v>
      </c>
      <c r="M29" s="157"/>
      <c r="N29" s="158">
        <f t="shared" si="8"/>
        <v>7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48</v>
      </c>
      <c r="E32" s="165"/>
      <c r="F32" s="166" t="s">
        <v>13</v>
      </c>
      <c r="G32" s="167"/>
      <c r="H32" s="167"/>
      <c r="I32" s="168">
        <f>I26+I27+I28+I29+I30+I31</f>
        <v>44</v>
      </c>
      <c r="J32" s="169"/>
      <c r="K32" s="162" t="s">
        <v>13</v>
      </c>
      <c r="L32" s="163"/>
      <c r="M32" s="163"/>
      <c r="N32" s="164">
        <f>N26+N27+N28+N29+N30+N31</f>
        <v>42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3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23</v>
      </c>
      <c r="B2" s="182"/>
      <c r="C2" s="6" t="str">
        <f>HODNOCENÍ!B68</f>
        <v>67.</v>
      </c>
      <c r="D2" s="188" t="str">
        <f>HODNOCENÍ!C68</f>
        <v>Kořenský Jindřich</v>
      </c>
      <c r="E2" s="188"/>
      <c r="F2" s="189"/>
      <c r="G2" s="7" t="s">
        <v>4</v>
      </c>
      <c r="H2" s="6">
        <f>D14</f>
        <v>6</v>
      </c>
      <c r="I2" s="6" t="s">
        <v>5</v>
      </c>
      <c r="J2" s="6">
        <f>D23</f>
        <v>45</v>
      </c>
      <c r="K2" s="6" t="s">
        <v>46</v>
      </c>
      <c r="L2" s="8">
        <f>D32</f>
        <v>40</v>
      </c>
    </row>
    <row r="3" spans="1:15" ht="24" customHeight="1" x14ac:dyDescent="0.25">
      <c r="A3" s="183"/>
      <c r="B3" s="184"/>
      <c r="C3" s="6" t="str">
        <f>HODNOCENÍ!B69</f>
        <v>68.</v>
      </c>
      <c r="D3" s="192" t="str">
        <f>HODNOCENÍ!C69</f>
        <v>Martinec Metoděj</v>
      </c>
      <c r="E3" s="192"/>
      <c r="F3" s="193"/>
      <c r="G3" s="11" t="s">
        <v>4</v>
      </c>
      <c r="H3" s="10">
        <f>I14</f>
        <v>21</v>
      </c>
      <c r="I3" s="10" t="s">
        <v>5</v>
      </c>
      <c r="J3" s="10">
        <f>I23</f>
        <v>27</v>
      </c>
      <c r="K3" s="10" t="s">
        <v>46</v>
      </c>
      <c r="L3" s="12">
        <f>I32</f>
        <v>44</v>
      </c>
    </row>
    <row r="4" spans="1:15" ht="24" customHeight="1" thickBot="1" x14ac:dyDescent="0.3">
      <c r="A4" s="185"/>
      <c r="B4" s="186"/>
      <c r="C4" s="6" t="str">
        <f>HODNOCENÍ!B70</f>
        <v>69.</v>
      </c>
      <c r="D4" s="190" t="str">
        <f>HODNOCENÍ!C70</f>
        <v>Dvorník Miloslav</v>
      </c>
      <c r="E4" s="190"/>
      <c r="F4" s="191"/>
      <c r="G4" s="5" t="s">
        <v>4</v>
      </c>
      <c r="H4" s="3">
        <f>N14</f>
        <v>24</v>
      </c>
      <c r="I4" s="3" t="s">
        <v>5</v>
      </c>
      <c r="J4" s="3">
        <f>N23</f>
        <v>30</v>
      </c>
      <c r="K4" s="3" t="s">
        <v>46</v>
      </c>
      <c r="L4" s="4">
        <f>N32</f>
        <v>46</v>
      </c>
    </row>
    <row r="5" spans="1:15" ht="24" customHeight="1" thickBot="1" x14ac:dyDescent="0.3">
      <c r="A5" s="197" t="s">
        <v>6</v>
      </c>
      <c r="B5" s="198"/>
      <c r="C5" s="199" t="str">
        <f>D2</f>
        <v>Kořenský Jindřich</v>
      </c>
      <c r="D5" s="200"/>
      <c r="E5" s="201"/>
      <c r="F5" s="202" t="s">
        <v>14</v>
      </c>
      <c r="G5" s="203"/>
      <c r="H5" s="204" t="str">
        <f>D3</f>
        <v>Martinec Metoděj</v>
      </c>
      <c r="I5" s="205"/>
      <c r="J5" s="206"/>
      <c r="K5" s="197" t="s">
        <v>44</v>
      </c>
      <c r="L5" s="198"/>
      <c r="M5" s="176" t="str">
        <f>D4</f>
        <v>Dvorník Miloslav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>
        <v>1</v>
      </c>
      <c r="M8" s="157"/>
      <c r="N8" s="158">
        <f t="shared" ref="N8:N13" si="2">K8*L8</f>
        <v>10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>
        <v>1</v>
      </c>
      <c r="M9" s="157"/>
      <c r="N9" s="158">
        <f t="shared" si="2"/>
        <v>9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>
        <v>1</v>
      </c>
      <c r="H11" s="157"/>
      <c r="I11" s="160">
        <f t="shared" si="1"/>
        <v>7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>
        <v>1</v>
      </c>
      <c r="C12" s="157"/>
      <c r="D12" s="158">
        <f t="shared" si="0"/>
        <v>6</v>
      </c>
      <c r="E12" s="159"/>
      <c r="F12" s="1">
        <v>6</v>
      </c>
      <c r="G12" s="157">
        <v>1</v>
      </c>
      <c r="H12" s="157"/>
      <c r="I12" s="160">
        <f t="shared" si="1"/>
        <v>6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>
        <v>1</v>
      </c>
      <c r="M13" s="157"/>
      <c r="N13" s="158">
        <f t="shared" si="2"/>
        <v>5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6</v>
      </c>
      <c r="E14" s="165"/>
      <c r="F14" s="166" t="s">
        <v>13</v>
      </c>
      <c r="G14" s="167"/>
      <c r="H14" s="167"/>
      <c r="I14" s="168">
        <f>I8+I9+I10+I11+I12+I13</f>
        <v>21</v>
      </c>
      <c r="J14" s="169"/>
      <c r="K14" s="162" t="s">
        <v>13</v>
      </c>
      <c r="L14" s="163"/>
      <c r="M14" s="163"/>
      <c r="N14" s="164">
        <f>N8+N9+N10+N11+N12+N13</f>
        <v>24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>
        <v>1</v>
      </c>
      <c r="C17" s="157"/>
      <c r="D17" s="158">
        <f t="shared" ref="D17:D22" si="3">A17*B17</f>
        <v>10</v>
      </c>
      <c r="E17" s="159"/>
      <c r="F17" s="1">
        <v>10</v>
      </c>
      <c r="G17" s="157">
        <v>1</v>
      </c>
      <c r="H17" s="157"/>
      <c r="I17" s="160">
        <f t="shared" ref="I17:I22" si="4">F17*G17</f>
        <v>10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3</v>
      </c>
      <c r="C18" s="157"/>
      <c r="D18" s="158">
        <f t="shared" si="3"/>
        <v>27</v>
      </c>
      <c r="E18" s="159"/>
      <c r="F18" s="1">
        <v>9</v>
      </c>
      <c r="G18" s="157">
        <v>1</v>
      </c>
      <c r="H18" s="157"/>
      <c r="I18" s="160">
        <f t="shared" si="4"/>
        <v>9</v>
      </c>
      <c r="J18" s="161"/>
      <c r="K18" s="11">
        <v>9</v>
      </c>
      <c r="L18" s="157">
        <v>1</v>
      </c>
      <c r="M18" s="157"/>
      <c r="N18" s="158">
        <f t="shared" si="5"/>
        <v>9</v>
      </c>
      <c r="O18" s="159"/>
    </row>
    <row r="19" spans="1:15" ht="24" customHeight="1" x14ac:dyDescent="0.25">
      <c r="A19" s="11">
        <v>8</v>
      </c>
      <c r="B19" s="157">
        <v>1</v>
      </c>
      <c r="C19" s="157"/>
      <c r="D19" s="158">
        <f t="shared" si="3"/>
        <v>8</v>
      </c>
      <c r="E19" s="159"/>
      <c r="F19" s="1">
        <v>8</v>
      </c>
      <c r="G19" s="157">
        <v>1</v>
      </c>
      <c r="H19" s="157"/>
      <c r="I19" s="160">
        <f t="shared" si="4"/>
        <v>8</v>
      </c>
      <c r="J19" s="161"/>
      <c r="K19" s="11">
        <v>8</v>
      </c>
      <c r="L19" s="157">
        <v>2</v>
      </c>
      <c r="M19" s="157"/>
      <c r="N19" s="158">
        <f t="shared" si="5"/>
        <v>16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>
        <v>1</v>
      </c>
      <c r="M22" s="157"/>
      <c r="N22" s="158">
        <f t="shared" si="5"/>
        <v>5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45</v>
      </c>
      <c r="E23" s="165"/>
      <c r="F23" s="166" t="s">
        <v>13</v>
      </c>
      <c r="G23" s="167"/>
      <c r="H23" s="167"/>
      <c r="I23" s="168">
        <f>I17+I18+I19+I20+I21+I22</f>
        <v>27</v>
      </c>
      <c r="J23" s="169"/>
      <c r="K23" s="162" t="s">
        <v>13</v>
      </c>
      <c r="L23" s="163"/>
      <c r="M23" s="163"/>
      <c r="N23" s="164">
        <f>N17+N18+N19+N20+N21+N22</f>
        <v>30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>
        <v>2</v>
      </c>
      <c r="H26" s="157"/>
      <c r="I26" s="160">
        <f t="shared" ref="I26:I31" si="7">F26*G26</f>
        <v>20</v>
      </c>
      <c r="J26" s="161"/>
      <c r="K26" s="11">
        <v>10</v>
      </c>
      <c r="L26" s="157">
        <v>2</v>
      </c>
      <c r="M26" s="157"/>
      <c r="N26" s="158">
        <f t="shared" ref="N26:N31" si="8">K26*L26</f>
        <v>20</v>
      </c>
      <c r="O26" s="159"/>
    </row>
    <row r="27" spans="1:15" ht="24" customHeight="1" x14ac:dyDescent="0.25">
      <c r="A27" s="11">
        <v>9</v>
      </c>
      <c r="B27" s="157">
        <v>1</v>
      </c>
      <c r="C27" s="157"/>
      <c r="D27" s="158">
        <f t="shared" si="6"/>
        <v>9</v>
      </c>
      <c r="E27" s="159"/>
      <c r="F27" s="1">
        <v>9</v>
      </c>
      <c r="G27" s="157">
        <v>1</v>
      </c>
      <c r="H27" s="157"/>
      <c r="I27" s="160">
        <f t="shared" si="7"/>
        <v>9</v>
      </c>
      <c r="J27" s="161"/>
      <c r="K27" s="11">
        <v>9</v>
      </c>
      <c r="L27" s="157">
        <v>2</v>
      </c>
      <c r="M27" s="157"/>
      <c r="N27" s="158">
        <f t="shared" si="8"/>
        <v>18</v>
      </c>
      <c r="O27" s="159"/>
    </row>
    <row r="28" spans="1:15" ht="24" customHeight="1" x14ac:dyDescent="0.25">
      <c r="A28" s="11">
        <v>8</v>
      </c>
      <c r="B28" s="157">
        <v>3</v>
      </c>
      <c r="C28" s="157"/>
      <c r="D28" s="158">
        <f t="shared" si="6"/>
        <v>24</v>
      </c>
      <c r="E28" s="159"/>
      <c r="F28" s="1">
        <v>8</v>
      </c>
      <c r="G28" s="157">
        <v>1</v>
      </c>
      <c r="H28" s="157"/>
      <c r="I28" s="160">
        <f t="shared" si="7"/>
        <v>8</v>
      </c>
      <c r="J28" s="161"/>
      <c r="K28" s="11">
        <v>8</v>
      </c>
      <c r="L28" s="157">
        <v>1</v>
      </c>
      <c r="M28" s="157"/>
      <c r="N28" s="158">
        <f t="shared" si="8"/>
        <v>8</v>
      </c>
      <c r="O28" s="159"/>
    </row>
    <row r="29" spans="1:15" ht="24" customHeight="1" x14ac:dyDescent="0.25">
      <c r="A29" s="11">
        <v>7</v>
      </c>
      <c r="B29" s="157">
        <v>1</v>
      </c>
      <c r="C29" s="157"/>
      <c r="D29" s="158">
        <f t="shared" si="6"/>
        <v>7</v>
      </c>
      <c r="E29" s="159"/>
      <c r="F29" s="1">
        <v>7</v>
      </c>
      <c r="G29" s="157">
        <v>1</v>
      </c>
      <c r="H29" s="157"/>
      <c r="I29" s="160">
        <f t="shared" si="7"/>
        <v>7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40</v>
      </c>
      <c r="E32" s="165"/>
      <c r="F32" s="166" t="s">
        <v>13</v>
      </c>
      <c r="G32" s="167"/>
      <c r="H32" s="167"/>
      <c r="I32" s="168">
        <f>I26+I27+I28+I29+I30+I31</f>
        <v>44</v>
      </c>
      <c r="J32" s="169"/>
      <c r="K32" s="162" t="s">
        <v>13</v>
      </c>
      <c r="L32" s="163"/>
      <c r="M32" s="163"/>
      <c r="N32" s="164">
        <f>N26+N27+N28+N29+N30+N31</f>
        <v>46</v>
      </c>
      <c r="O32" s="165"/>
    </row>
  </sheetData>
  <mergeCells count="166">
    <mergeCell ref="A1:B1"/>
    <mergeCell ref="C1:F1"/>
    <mergeCell ref="G1:L1"/>
    <mergeCell ref="A2:B4"/>
    <mergeCell ref="D2:F2"/>
    <mergeCell ref="D3:F3"/>
    <mergeCell ref="D4:F4"/>
    <mergeCell ref="A5:B5"/>
    <mergeCell ref="C5:E5"/>
    <mergeCell ref="F5:G5"/>
    <mergeCell ref="H5:J5"/>
    <mergeCell ref="K5:L5"/>
    <mergeCell ref="M5:O5"/>
    <mergeCell ref="A6:E6"/>
    <mergeCell ref="F6:J6"/>
    <mergeCell ref="K6:O6"/>
    <mergeCell ref="B7:C7"/>
    <mergeCell ref="D7:E7"/>
    <mergeCell ref="G7:H7"/>
    <mergeCell ref="I7:J7"/>
    <mergeCell ref="L7:M7"/>
    <mergeCell ref="N7:O7"/>
    <mergeCell ref="B8:C8"/>
    <mergeCell ref="D8:E8"/>
    <mergeCell ref="G8:H8"/>
    <mergeCell ref="I8:J8"/>
    <mergeCell ref="L8:M8"/>
    <mergeCell ref="N8:O8"/>
    <mergeCell ref="B9:C9"/>
    <mergeCell ref="D9:E9"/>
    <mergeCell ref="G9:H9"/>
    <mergeCell ref="I9:J9"/>
    <mergeCell ref="L9:M9"/>
    <mergeCell ref="N9:O9"/>
    <mergeCell ref="B10:C10"/>
    <mergeCell ref="D10:E10"/>
    <mergeCell ref="G10:H10"/>
    <mergeCell ref="I10:J10"/>
    <mergeCell ref="L10:M10"/>
    <mergeCell ref="N10:O10"/>
    <mergeCell ref="B11:C11"/>
    <mergeCell ref="D11:E11"/>
    <mergeCell ref="G11:H11"/>
    <mergeCell ref="I11:J11"/>
    <mergeCell ref="L11:M11"/>
    <mergeCell ref="N11:O11"/>
    <mergeCell ref="B12:C12"/>
    <mergeCell ref="D12:E12"/>
    <mergeCell ref="G12:H12"/>
    <mergeCell ref="I12:J12"/>
    <mergeCell ref="L12:M12"/>
    <mergeCell ref="N12:O12"/>
    <mergeCell ref="B13:C13"/>
    <mergeCell ref="D13:E13"/>
    <mergeCell ref="G13:H13"/>
    <mergeCell ref="I13:J13"/>
    <mergeCell ref="L13:M13"/>
    <mergeCell ref="N13:O13"/>
    <mergeCell ref="A14:C14"/>
    <mergeCell ref="D14:E14"/>
    <mergeCell ref="F14:H14"/>
    <mergeCell ref="I14:J14"/>
    <mergeCell ref="K14:M14"/>
    <mergeCell ref="N14:O14"/>
    <mergeCell ref="A15:E15"/>
    <mergeCell ref="F15:J15"/>
    <mergeCell ref="K15:O15"/>
    <mergeCell ref="B16:C16"/>
    <mergeCell ref="D16:E16"/>
    <mergeCell ref="G16:H16"/>
    <mergeCell ref="I16:J16"/>
    <mergeCell ref="L16:M16"/>
    <mergeCell ref="N16:O16"/>
    <mergeCell ref="B17:C17"/>
    <mergeCell ref="D17:E17"/>
    <mergeCell ref="G17:H17"/>
    <mergeCell ref="I17:J17"/>
    <mergeCell ref="L17:M17"/>
    <mergeCell ref="N17:O17"/>
    <mergeCell ref="B18:C18"/>
    <mergeCell ref="D18:E18"/>
    <mergeCell ref="G18:H18"/>
    <mergeCell ref="I18:J18"/>
    <mergeCell ref="L18:M18"/>
    <mergeCell ref="N18:O18"/>
    <mergeCell ref="B19:C19"/>
    <mergeCell ref="D19:E19"/>
    <mergeCell ref="G19:H19"/>
    <mergeCell ref="I19:J19"/>
    <mergeCell ref="L19:M19"/>
    <mergeCell ref="N19:O19"/>
    <mergeCell ref="B20:C20"/>
    <mergeCell ref="D20:E20"/>
    <mergeCell ref="G20:H20"/>
    <mergeCell ref="I20:J20"/>
    <mergeCell ref="L20:M20"/>
    <mergeCell ref="N20:O20"/>
    <mergeCell ref="B21:C21"/>
    <mergeCell ref="D21:E21"/>
    <mergeCell ref="G21:H21"/>
    <mergeCell ref="I21:J21"/>
    <mergeCell ref="L21:M21"/>
    <mergeCell ref="N21:O21"/>
    <mergeCell ref="B22:C22"/>
    <mergeCell ref="D22:E22"/>
    <mergeCell ref="G22:H22"/>
    <mergeCell ref="I22:J22"/>
    <mergeCell ref="L22:M22"/>
    <mergeCell ref="N22:O22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A32:C32"/>
    <mergeCell ref="D32:E32"/>
    <mergeCell ref="F32:H32"/>
    <mergeCell ref="I32:J32"/>
    <mergeCell ref="K32:M32"/>
    <mergeCell ref="N32:O32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24</v>
      </c>
      <c r="B2" s="182"/>
      <c r="C2" s="6" t="str">
        <f>HODNOCENÍ!B71</f>
        <v>70.</v>
      </c>
      <c r="D2" s="188" t="str">
        <f>HODNOCENÍ!C71</f>
        <v>Dorotčín Jozef</v>
      </c>
      <c r="E2" s="188"/>
      <c r="F2" s="189"/>
      <c r="G2" s="7" t="s">
        <v>4</v>
      </c>
      <c r="H2" s="6">
        <f>D14</f>
        <v>40</v>
      </c>
      <c r="I2" s="6" t="s">
        <v>5</v>
      </c>
      <c r="J2" s="6">
        <f>D23</f>
        <v>38</v>
      </c>
      <c r="K2" s="6" t="s">
        <v>46</v>
      </c>
      <c r="L2" s="8">
        <f>D32</f>
        <v>43</v>
      </c>
    </row>
    <row r="3" spans="1:15" ht="24" customHeight="1" x14ac:dyDescent="0.25">
      <c r="A3" s="183"/>
      <c r="B3" s="184"/>
      <c r="C3" s="6" t="str">
        <f>HODNOCENÍ!B72</f>
        <v>71.</v>
      </c>
      <c r="D3" s="192" t="str">
        <f>HODNOCENÍ!C72</f>
        <v>Paška Peter</v>
      </c>
      <c r="E3" s="192"/>
      <c r="F3" s="193"/>
      <c r="G3" s="11" t="s">
        <v>4</v>
      </c>
      <c r="H3" s="10">
        <f>I14</f>
        <v>46</v>
      </c>
      <c r="I3" s="10" t="s">
        <v>5</v>
      </c>
      <c r="J3" s="10">
        <f>I23</f>
        <v>32</v>
      </c>
      <c r="K3" s="10" t="s">
        <v>46</v>
      </c>
      <c r="L3" s="12">
        <f>I32</f>
        <v>48</v>
      </c>
    </row>
    <row r="4" spans="1:15" ht="24" customHeight="1" thickBot="1" x14ac:dyDescent="0.3">
      <c r="A4" s="185"/>
      <c r="B4" s="186"/>
      <c r="C4" s="6" t="str">
        <f>HODNOCENÍ!B73</f>
        <v>72.</v>
      </c>
      <c r="D4" s="190" t="str">
        <f>HODNOCENÍ!C73</f>
        <v>Michalíková Viera</v>
      </c>
      <c r="E4" s="190"/>
      <c r="F4" s="191"/>
      <c r="G4" s="5" t="s">
        <v>4</v>
      </c>
      <c r="H4" s="3">
        <f>N14</f>
        <v>18</v>
      </c>
      <c r="I4" s="3" t="s">
        <v>5</v>
      </c>
      <c r="J4" s="3">
        <f>N23</f>
        <v>49</v>
      </c>
      <c r="K4" s="3" t="s">
        <v>46</v>
      </c>
      <c r="L4" s="4">
        <f>N32</f>
        <v>46</v>
      </c>
    </row>
    <row r="5" spans="1:15" ht="24" customHeight="1" thickBot="1" x14ac:dyDescent="0.3">
      <c r="A5" s="197" t="s">
        <v>6</v>
      </c>
      <c r="B5" s="198"/>
      <c r="C5" s="199" t="str">
        <f>D2</f>
        <v>Dorotčín Jozef</v>
      </c>
      <c r="D5" s="200"/>
      <c r="E5" s="201"/>
      <c r="F5" s="202" t="s">
        <v>14</v>
      </c>
      <c r="G5" s="203"/>
      <c r="H5" s="204" t="str">
        <f>D3</f>
        <v>Paška Peter</v>
      </c>
      <c r="I5" s="205"/>
      <c r="J5" s="206"/>
      <c r="K5" s="197" t="s">
        <v>44</v>
      </c>
      <c r="L5" s="198"/>
      <c r="M5" s="176" t="str">
        <f>D4</f>
        <v>Michalíková Viera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>
        <v>2</v>
      </c>
      <c r="H8" s="157"/>
      <c r="I8" s="160">
        <f t="shared" ref="I8:I13" si="1">F8*G8</f>
        <v>20</v>
      </c>
      <c r="J8" s="161"/>
      <c r="K8" s="11">
        <v>10</v>
      </c>
      <c r="L8" s="157">
        <v>1</v>
      </c>
      <c r="M8" s="157"/>
      <c r="N8" s="158">
        <f t="shared" ref="N8:N13" si="2">K8*L8</f>
        <v>10</v>
      </c>
      <c r="O8" s="159"/>
    </row>
    <row r="9" spans="1:15" ht="24" customHeight="1" x14ac:dyDescent="0.25">
      <c r="A9" s="11">
        <v>9</v>
      </c>
      <c r="B9" s="157">
        <v>2</v>
      </c>
      <c r="C9" s="157"/>
      <c r="D9" s="158">
        <f t="shared" si="0"/>
        <v>18</v>
      </c>
      <c r="E9" s="159"/>
      <c r="F9" s="1">
        <v>9</v>
      </c>
      <c r="G9" s="157">
        <v>2</v>
      </c>
      <c r="H9" s="157"/>
      <c r="I9" s="160">
        <f t="shared" si="1"/>
        <v>18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>
        <v>1</v>
      </c>
      <c r="C10" s="157"/>
      <c r="D10" s="158">
        <f t="shared" si="0"/>
        <v>8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>
        <v>1</v>
      </c>
      <c r="M10" s="157"/>
      <c r="N10" s="158">
        <f t="shared" si="2"/>
        <v>8</v>
      </c>
      <c r="O10" s="159"/>
    </row>
    <row r="11" spans="1:15" ht="24" customHeight="1" x14ac:dyDescent="0.25">
      <c r="A11" s="11">
        <v>7</v>
      </c>
      <c r="B11" s="157">
        <v>2</v>
      </c>
      <c r="C11" s="157"/>
      <c r="D11" s="158">
        <f t="shared" si="0"/>
        <v>14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40</v>
      </c>
      <c r="E14" s="165"/>
      <c r="F14" s="166" t="s">
        <v>13</v>
      </c>
      <c r="G14" s="167"/>
      <c r="H14" s="167"/>
      <c r="I14" s="168">
        <f>I8+I9+I10+I11+I12+I13</f>
        <v>46</v>
      </c>
      <c r="J14" s="169"/>
      <c r="K14" s="162" t="s">
        <v>13</v>
      </c>
      <c r="L14" s="163"/>
      <c r="M14" s="163"/>
      <c r="N14" s="164">
        <f>N8+N9+N10+N11+N12+N13</f>
        <v>18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>
        <v>3</v>
      </c>
      <c r="C17" s="157"/>
      <c r="D17" s="158">
        <f t="shared" ref="D17:D22" si="3">A17*B17</f>
        <v>30</v>
      </c>
      <c r="E17" s="159"/>
      <c r="F17" s="1">
        <v>10</v>
      </c>
      <c r="G17" s="157">
        <v>1</v>
      </c>
      <c r="H17" s="157"/>
      <c r="I17" s="160">
        <f t="shared" ref="I17:I22" si="4">F17*G17</f>
        <v>10</v>
      </c>
      <c r="J17" s="161"/>
      <c r="K17" s="11">
        <v>10</v>
      </c>
      <c r="L17" s="157">
        <v>4</v>
      </c>
      <c r="M17" s="157"/>
      <c r="N17" s="158">
        <f t="shared" ref="N17:N22" si="5">K17*L17</f>
        <v>40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>
        <v>1</v>
      </c>
      <c r="H18" s="157"/>
      <c r="I18" s="160">
        <f t="shared" si="4"/>
        <v>9</v>
      </c>
      <c r="J18" s="161"/>
      <c r="K18" s="11">
        <v>9</v>
      </c>
      <c r="L18" s="157">
        <v>1</v>
      </c>
      <c r="M18" s="157"/>
      <c r="N18" s="158">
        <f t="shared" si="5"/>
        <v>9</v>
      </c>
      <c r="O18" s="159"/>
    </row>
    <row r="19" spans="1:15" ht="24" customHeight="1" x14ac:dyDescent="0.25">
      <c r="A19" s="11">
        <v>8</v>
      </c>
      <c r="B19" s="157">
        <v>1</v>
      </c>
      <c r="C19" s="157"/>
      <c r="D19" s="158">
        <f t="shared" si="3"/>
        <v>8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>
        <v>1</v>
      </c>
      <c r="H20" s="157"/>
      <c r="I20" s="160">
        <f t="shared" si="4"/>
        <v>7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>
        <v>1</v>
      </c>
      <c r="H21" s="157"/>
      <c r="I21" s="160">
        <f t="shared" si="4"/>
        <v>6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38</v>
      </c>
      <c r="E23" s="165"/>
      <c r="F23" s="166" t="s">
        <v>13</v>
      </c>
      <c r="G23" s="167"/>
      <c r="H23" s="167"/>
      <c r="I23" s="168">
        <f>I17+I18+I19+I20+I21+I22</f>
        <v>32</v>
      </c>
      <c r="J23" s="169"/>
      <c r="K23" s="162" t="s">
        <v>13</v>
      </c>
      <c r="L23" s="163"/>
      <c r="M23" s="163"/>
      <c r="N23" s="164">
        <f>N17+N18+N19+N20+N21+N22</f>
        <v>49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>
        <v>3</v>
      </c>
      <c r="H26" s="157"/>
      <c r="I26" s="160">
        <f t="shared" ref="I26:I31" si="7">F26*G26</f>
        <v>30</v>
      </c>
      <c r="J26" s="161"/>
      <c r="K26" s="11">
        <v>10</v>
      </c>
      <c r="L26" s="157">
        <v>1</v>
      </c>
      <c r="M26" s="157"/>
      <c r="N26" s="158">
        <f t="shared" ref="N26:N31" si="8">K26*L26</f>
        <v>10</v>
      </c>
      <c r="O26" s="159"/>
    </row>
    <row r="27" spans="1:15" ht="24" customHeight="1" x14ac:dyDescent="0.25">
      <c r="A27" s="11">
        <v>9</v>
      </c>
      <c r="B27" s="157">
        <v>3</v>
      </c>
      <c r="C27" s="157"/>
      <c r="D27" s="158">
        <f t="shared" si="6"/>
        <v>27</v>
      </c>
      <c r="E27" s="159"/>
      <c r="F27" s="1">
        <v>9</v>
      </c>
      <c r="G27" s="157">
        <v>2</v>
      </c>
      <c r="H27" s="157"/>
      <c r="I27" s="160">
        <f t="shared" si="7"/>
        <v>18</v>
      </c>
      <c r="J27" s="161"/>
      <c r="K27" s="11">
        <v>9</v>
      </c>
      <c r="L27" s="157">
        <v>4</v>
      </c>
      <c r="M27" s="157"/>
      <c r="N27" s="158">
        <f t="shared" si="8"/>
        <v>36</v>
      </c>
      <c r="O27" s="159"/>
    </row>
    <row r="28" spans="1:15" ht="24" customHeight="1" x14ac:dyDescent="0.25">
      <c r="A28" s="11">
        <v>8</v>
      </c>
      <c r="B28" s="157">
        <v>2</v>
      </c>
      <c r="C28" s="157"/>
      <c r="D28" s="158">
        <f t="shared" si="6"/>
        <v>16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43</v>
      </c>
      <c r="E32" s="165"/>
      <c r="F32" s="166" t="s">
        <v>13</v>
      </c>
      <c r="G32" s="167"/>
      <c r="H32" s="167"/>
      <c r="I32" s="168">
        <f>I26+I27+I28+I29+I30+I31</f>
        <v>48</v>
      </c>
      <c r="J32" s="169"/>
      <c r="K32" s="162" t="s">
        <v>13</v>
      </c>
      <c r="L32" s="163"/>
      <c r="M32" s="163"/>
      <c r="N32" s="164">
        <f>N26+N27+N28+N29+N30+N31</f>
        <v>46</v>
      </c>
      <c r="O32" s="165"/>
    </row>
  </sheetData>
  <mergeCells count="166">
    <mergeCell ref="A1:B1"/>
    <mergeCell ref="C1:F1"/>
    <mergeCell ref="G1:L1"/>
    <mergeCell ref="A2:B4"/>
    <mergeCell ref="D2:F2"/>
    <mergeCell ref="D3:F3"/>
    <mergeCell ref="D4:F4"/>
    <mergeCell ref="A5:B5"/>
    <mergeCell ref="C5:E5"/>
    <mergeCell ref="F5:G5"/>
    <mergeCell ref="H5:J5"/>
    <mergeCell ref="K5:L5"/>
    <mergeCell ref="M5:O5"/>
    <mergeCell ref="A6:E6"/>
    <mergeCell ref="F6:J6"/>
    <mergeCell ref="K6:O6"/>
    <mergeCell ref="B7:C7"/>
    <mergeCell ref="D7:E7"/>
    <mergeCell ref="G7:H7"/>
    <mergeCell ref="I7:J7"/>
    <mergeCell ref="L7:M7"/>
    <mergeCell ref="N7:O7"/>
    <mergeCell ref="B8:C8"/>
    <mergeCell ref="D8:E8"/>
    <mergeCell ref="G8:H8"/>
    <mergeCell ref="I8:J8"/>
    <mergeCell ref="L8:M8"/>
    <mergeCell ref="N8:O8"/>
    <mergeCell ref="B9:C9"/>
    <mergeCell ref="D9:E9"/>
    <mergeCell ref="G9:H9"/>
    <mergeCell ref="I9:J9"/>
    <mergeCell ref="L9:M9"/>
    <mergeCell ref="N9:O9"/>
    <mergeCell ref="B10:C10"/>
    <mergeCell ref="D10:E10"/>
    <mergeCell ref="G10:H10"/>
    <mergeCell ref="I10:J10"/>
    <mergeCell ref="L10:M10"/>
    <mergeCell ref="N10:O10"/>
    <mergeCell ref="B11:C11"/>
    <mergeCell ref="D11:E11"/>
    <mergeCell ref="G11:H11"/>
    <mergeCell ref="I11:J11"/>
    <mergeCell ref="L11:M11"/>
    <mergeCell ref="N11:O11"/>
    <mergeCell ref="B12:C12"/>
    <mergeCell ref="D12:E12"/>
    <mergeCell ref="G12:H12"/>
    <mergeCell ref="I12:J12"/>
    <mergeCell ref="L12:M12"/>
    <mergeCell ref="N12:O12"/>
    <mergeCell ref="B13:C13"/>
    <mergeCell ref="D13:E13"/>
    <mergeCell ref="G13:H13"/>
    <mergeCell ref="I13:J13"/>
    <mergeCell ref="L13:M13"/>
    <mergeCell ref="N13:O13"/>
    <mergeCell ref="A14:C14"/>
    <mergeCell ref="D14:E14"/>
    <mergeCell ref="F14:H14"/>
    <mergeCell ref="I14:J14"/>
    <mergeCell ref="K14:M14"/>
    <mergeCell ref="N14:O14"/>
    <mergeCell ref="A15:E15"/>
    <mergeCell ref="F15:J15"/>
    <mergeCell ref="K15:O15"/>
    <mergeCell ref="B16:C16"/>
    <mergeCell ref="D16:E16"/>
    <mergeCell ref="G16:H16"/>
    <mergeCell ref="I16:J16"/>
    <mergeCell ref="L16:M16"/>
    <mergeCell ref="N16:O16"/>
    <mergeCell ref="B17:C17"/>
    <mergeCell ref="D17:E17"/>
    <mergeCell ref="G17:H17"/>
    <mergeCell ref="I17:J17"/>
    <mergeCell ref="L17:M17"/>
    <mergeCell ref="N17:O17"/>
    <mergeCell ref="B18:C18"/>
    <mergeCell ref="D18:E18"/>
    <mergeCell ref="G18:H18"/>
    <mergeCell ref="I18:J18"/>
    <mergeCell ref="L18:M18"/>
    <mergeCell ref="N18:O18"/>
    <mergeCell ref="B19:C19"/>
    <mergeCell ref="D19:E19"/>
    <mergeCell ref="G19:H19"/>
    <mergeCell ref="I19:J19"/>
    <mergeCell ref="L19:M19"/>
    <mergeCell ref="N19:O19"/>
    <mergeCell ref="B20:C20"/>
    <mergeCell ref="D20:E20"/>
    <mergeCell ref="G20:H20"/>
    <mergeCell ref="I20:J20"/>
    <mergeCell ref="L20:M20"/>
    <mergeCell ref="N20:O20"/>
    <mergeCell ref="B21:C21"/>
    <mergeCell ref="D21:E21"/>
    <mergeCell ref="G21:H21"/>
    <mergeCell ref="I21:J21"/>
    <mergeCell ref="L21:M21"/>
    <mergeCell ref="N21:O21"/>
    <mergeCell ref="B22:C22"/>
    <mergeCell ref="D22:E22"/>
    <mergeCell ref="G22:H22"/>
    <mergeCell ref="I22:J22"/>
    <mergeCell ref="L22:M22"/>
    <mergeCell ref="N22:O22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A32:C32"/>
    <mergeCell ref="D32:E32"/>
    <mergeCell ref="F32:H32"/>
    <mergeCell ref="I32:J32"/>
    <mergeCell ref="K32:M32"/>
    <mergeCell ref="N32:O32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25</v>
      </c>
      <c r="B2" s="182"/>
      <c r="C2" s="6" t="str">
        <f>HODNOCENÍ!B74</f>
        <v>73.</v>
      </c>
      <c r="D2" s="188" t="str">
        <f>HODNOCENÍ!C74</f>
        <v>Chládek Zdeněk</v>
      </c>
      <c r="E2" s="188"/>
      <c r="F2" s="189"/>
      <c r="G2" s="7" t="s">
        <v>4</v>
      </c>
      <c r="H2" s="6">
        <f>D14</f>
        <v>36</v>
      </c>
      <c r="I2" s="6" t="s">
        <v>5</v>
      </c>
      <c r="J2" s="6">
        <f>D23</f>
        <v>38</v>
      </c>
      <c r="K2" s="6" t="s">
        <v>46</v>
      </c>
      <c r="L2" s="8">
        <f>D32</f>
        <v>41</v>
      </c>
    </row>
    <row r="3" spans="1:15" ht="24" customHeight="1" x14ac:dyDescent="0.25">
      <c r="A3" s="183"/>
      <c r="B3" s="184"/>
      <c r="C3" s="6" t="str">
        <f>HODNOCENÍ!B75</f>
        <v>74.</v>
      </c>
      <c r="D3" s="192" t="str">
        <f>HODNOCENÍ!C75</f>
        <v>Lánský Stanislav</v>
      </c>
      <c r="E3" s="192"/>
      <c r="F3" s="193"/>
      <c r="G3" s="11" t="s">
        <v>4</v>
      </c>
      <c r="H3" s="10">
        <f>I14</f>
        <v>45</v>
      </c>
      <c r="I3" s="10" t="s">
        <v>5</v>
      </c>
      <c r="J3" s="10">
        <f>I23</f>
        <v>36</v>
      </c>
      <c r="K3" s="10" t="s">
        <v>46</v>
      </c>
      <c r="L3" s="12">
        <f>I32</f>
        <v>42</v>
      </c>
    </row>
    <row r="4" spans="1:15" ht="24" customHeight="1" thickBot="1" x14ac:dyDescent="0.3">
      <c r="A4" s="185"/>
      <c r="B4" s="186"/>
      <c r="C4" s="6" t="str">
        <f>HODNOCENÍ!B76</f>
        <v>75.</v>
      </c>
      <c r="D4" s="190" t="str">
        <f>HODNOCENÍ!C76</f>
        <v>Klváček Karel</v>
      </c>
      <c r="E4" s="190"/>
      <c r="F4" s="191"/>
      <c r="G4" s="5" t="s">
        <v>4</v>
      </c>
      <c r="H4" s="3">
        <f>N14</f>
        <v>44</v>
      </c>
      <c r="I4" s="3" t="s">
        <v>5</v>
      </c>
      <c r="J4" s="3">
        <f>N23</f>
        <v>24</v>
      </c>
      <c r="K4" s="3" t="s">
        <v>46</v>
      </c>
      <c r="L4" s="4">
        <f>N32</f>
        <v>49</v>
      </c>
    </row>
    <row r="5" spans="1:15" ht="24" customHeight="1" thickBot="1" x14ac:dyDescent="0.3">
      <c r="A5" s="197" t="s">
        <v>6</v>
      </c>
      <c r="B5" s="198"/>
      <c r="C5" s="199" t="str">
        <f>D2</f>
        <v>Chládek Zdeněk</v>
      </c>
      <c r="D5" s="200"/>
      <c r="E5" s="201"/>
      <c r="F5" s="202" t="s">
        <v>14</v>
      </c>
      <c r="G5" s="203"/>
      <c r="H5" s="204" t="str">
        <f>D3</f>
        <v>Lánský Stanislav</v>
      </c>
      <c r="I5" s="205"/>
      <c r="J5" s="206"/>
      <c r="K5" s="197" t="s">
        <v>44</v>
      </c>
      <c r="L5" s="198"/>
      <c r="M5" s="176" t="str">
        <f>D4</f>
        <v>Klváček Karel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>
        <v>1</v>
      </c>
      <c r="C8" s="157"/>
      <c r="D8" s="158">
        <f t="shared" ref="D8:D13" si="0">A8*B8</f>
        <v>10</v>
      </c>
      <c r="E8" s="159"/>
      <c r="F8" s="1">
        <v>10</v>
      </c>
      <c r="G8" s="157">
        <v>1</v>
      </c>
      <c r="H8" s="157"/>
      <c r="I8" s="160">
        <f t="shared" ref="I8:I13" si="1">F8*G8</f>
        <v>10</v>
      </c>
      <c r="J8" s="161"/>
      <c r="K8" s="11">
        <v>10</v>
      </c>
      <c r="L8" s="157">
        <v>1</v>
      </c>
      <c r="M8" s="157"/>
      <c r="N8" s="158">
        <f t="shared" ref="N8:N13" si="2">K8*L8</f>
        <v>10</v>
      </c>
      <c r="O8" s="159"/>
    </row>
    <row r="9" spans="1:15" ht="24" customHeight="1" x14ac:dyDescent="0.25">
      <c r="A9" s="11">
        <v>9</v>
      </c>
      <c r="B9" s="157">
        <v>2</v>
      </c>
      <c r="C9" s="157"/>
      <c r="D9" s="158">
        <f t="shared" si="0"/>
        <v>18</v>
      </c>
      <c r="E9" s="159"/>
      <c r="F9" s="1">
        <v>9</v>
      </c>
      <c r="G9" s="157">
        <v>3</v>
      </c>
      <c r="H9" s="157"/>
      <c r="I9" s="160">
        <f t="shared" si="1"/>
        <v>27</v>
      </c>
      <c r="J9" s="161"/>
      <c r="K9" s="11">
        <v>9</v>
      </c>
      <c r="L9" s="157">
        <v>2</v>
      </c>
      <c r="M9" s="157"/>
      <c r="N9" s="158">
        <f t="shared" si="2"/>
        <v>18</v>
      </c>
      <c r="O9" s="159"/>
    </row>
    <row r="10" spans="1:15" ht="24" customHeight="1" x14ac:dyDescent="0.25">
      <c r="A10" s="11">
        <v>8</v>
      </c>
      <c r="B10" s="157">
        <v>1</v>
      </c>
      <c r="C10" s="157"/>
      <c r="D10" s="158">
        <f t="shared" si="0"/>
        <v>8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>
        <v>2</v>
      </c>
      <c r="M10" s="157"/>
      <c r="N10" s="158">
        <f t="shared" si="2"/>
        <v>16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36</v>
      </c>
      <c r="E14" s="165"/>
      <c r="F14" s="166" t="s">
        <v>13</v>
      </c>
      <c r="G14" s="167"/>
      <c r="H14" s="167"/>
      <c r="I14" s="168">
        <f>I8+I9+I10+I11+I12+I13</f>
        <v>45</v>
      </c>
      <c r="J14" s="169"/>
      <c r="K14" s="162" t="s">
        <v>13</v>
      </c>
      <c r="L14" s="163"/>
      <c r="M14" s="163"/>
      <c r="N14" s="164">
        <f>N8+N9+N10+N11+N12+N13</f>
        <v>44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>
        <v>1</v>
      </c>
      <c r="H17" s="157"/>
      <c r="I17" s="160">
        <f t="shared" ref="I17:I22" si="4">F17*G17</f>
        <v>10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1</v>
      </c>
      <c r="C18" s="157"/>
      <c r="D18" s="158">
        <f t="shared" si="3"/>
        <v>9</v>
      </c>
      <c r="E18" s="159"/>
      <c r="F18" s="1">
        <v>9</v>
      </c>
      <c r="G18" s="157">
        <v>2</v>
      </c>
      <c r="H18" s="157"/>
      <c r="I18" s="160">
        <f t="shared" si="4"/>
        <v>18</v>
      </c>
      <c r="J18" s="161"/>
      <c r="K18" s="11">
        <v>9</v>
      </c>
      <c r="L18" s="157">
        <v>1</v>
      </c>
      <c r="M18" s="157"/>
      <c r="N18" s="158">
        <f t="shared" si="5"/>
        <v>9</v>
      </c>
      <c r="O18" s="159"/>
    </row>
    <row r="19" spans="1:15" ht="24" customHeight="1" x14ac:dyDescent="0.25">
      <c r="A19" s="11">
        <v>8</v>
      </c>
      <c r="B19" s="157">
        <v>3</v>
      </c>
      <c r="C19" s="157"/>
      <c r="D19" s="158">
        <f t="shared" si="3"/>
        <v>24</v>
      </c>
      <c r="E19" s="159"/>
      <c r="F19" s="1">
        <v>8</v>
      </c>
      <c r="G19" s="157">
        <v>1</v>
      </c>
      <c r="H19" s="157"/>
      <c r="I19" s="160">
        <f t="shared" si="4"/>
        <v>8</v>
      </c>
      <c r="J19" s="161"/>
      <c r="K19" s="11">
        <v>8</v>
      </c>
      <c r="L19" s="157">
        <v>1</v>
      </c>
      <c r="M19" s="157"/>
      <c r="N19" s="158">
        <f t="shared" si="5"/>
        <v>8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>
        <v>1</v>
      </c>
      <c r="M20" s="157"/>
      <c r="N20" s="158">
        <f t="shared" si="5"/>
        <v>7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>
        <v>1</v>
      </c>
      <c r="C22" s="157"/>
      <c r="D22" s="158">
        <f t="shared" si="3"/>
        <v>5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38</v>
      </c>
      <c r="E23" s="165"/>
      <c r="F23" s="166" t="s">
        <v>13</v>
      </c>
      <c r="G23" s="167"/>
      <c r="H23" s="167"/>
      <c r="I23" s="168">
        <f>I17+I18+I19+I20+I21+I22</f>
        <v>36</v>
      </c>
      <c r="J23" s="169"/>
      <c r="K23" s="162" t="s">
        <v>13</v>
      </c>
      <c r="L23" s="163"/>
      <c r="M23" s="163"/>
      <c r="N23" s="164">
        <f>N17+N18+N19+N20+N21+N22</f>
        <v>24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>
        <v>1</v>
      </c>
      <c r="H26" s="157"/>
      <c r="I26" s="160">
        <f t="shared" ref="I26:I31" si="7">F26*G26</f>
        <v>10</v>
      </c>
      <c r="J26" s="161"/>
      <c r="K26" s="11">
        <v>10</v>
      </c>
      <c r="L26" s="157">
        <v>4</v>
      </c>
      <c r="M26" s="157"/>
      <c r="N26" s="158">
        <f t="shared" ref="N26:N31" si="8">K26*L26</f>
        <v>40</v>
      </c>
      <c r="O26" s="159"/>
    </row>
    <row r="27" spans="1:15" ht="24" customHeight="1" x14ac:dyDescent="0.25">
      <c r="A27" s="11">
        <v>9</v>
      </c>
      <c r="B27" s="157">
        <v>3</v>
      </c>
      <c r="C27" s="157"/>
      <c r="D27" s="158">
        <f t="shared" si="6"/>
        <v>27</v>
      </c>
      <c r="E27" s="159"/>
      <c r="F27" s="1">
        <v>9</v>
      </c>
      <c r="G27" s="157">
        <v>1</v>
      </c>
      <c r="H27" s="157"/>
      <c r="I27" s="160">
        <f t="shared" si="7"/>
        <v>9</v>
      </c>
      <c r="J27" s="161"/>
      <c r="K27" s="11">
        <v>9</v>
      </c>
      <c r="L27" s="157">
        <v>1</v>
      </c>
      <c r="M27" s="157"/>
      <c r="N27" s="158">
        <f t="shared" si="8"/>
        <v>9</v>
      </c>
      <c r="O27" s="159"/>
    </row>
    <row r="28" spans="1:15" ht="24" customHeight="1" x14ac:dyDescent="0.25">
      <c r="A28" s="11">
        <v>8</v>
      </c>
      <c r="B28" s="157">
        <v>1</v>
      </c>
      <c r="C28" s="157"/>
      <c r="D28" s="158">
        <f t="shared" si="6"/>
        <v>8</v>
      </c>
      <c r="E28" s="159"/>
      <c r="F28" s="1">
        <v>8</v>
      </c>
      <c r="G28" s="157">
        <v>2</v>
      </c>
      <c r="H28" s="157"/>
      <c r="I28" s="160">
        <f t="shared" si="7"/>
        <v>16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>
        <v>1</v>
      </c>
      <c r="H29" s="157"/>
      <c r="I29" s="160">
        <f t="shared" si="7"/>
        <v>7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>
        <v>1</v>
      </c>
      <c r="C30" s="157"/>
      <c r="D30" s="158">
        <f t="shared" si="6"/>
        <v>6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41</v>
      </c>
      <c r="E32" s="165"/>
      <c r="F32" s="166" t="s">
        <v>13</v>
      </c>
      <c r="G32" s="167"/>
      <c r="H32" s="167"/>
      <c r="I32" s="168">
        <f>I26+I27+I28+I29+I30+I31</f>
        <v>42</v>
      </c>
      <c r="J32" s="169"/>
      <c r="K32" s="162" t="s">
        <v>13</v>
      </c>
      <c r="L32" s="163"/>
      <c r="M32" s="163"/>
      <c r="N32" s="164">
        <f>N26+N27+N28+N29+N30+N31</f>
        <v>49</v>
      </c>
      <c r="O32" s="165"/>
    </row>
  </sheetData>
  <mergeCells count="166">
    <mergeCell ref="A1:B1"/>
    <mergeCell ref="C1:F1"/>
    <mergeCell ref="G1:L1"/>
    <mergeCell ref="A2:B4"/>
    <mergeCell ref="D2:F2"/>
    <mergeCell ref="D3:F3"/>
    <mergeCell ref="D4:F4"/>
    <mergeCell ref="A5:B5"/>
    <mergeCell ref="C5:E5"/>
    <mergeCell ref="F5:G5"/>
    <mergeCell ref="H5:J5"/>
    <mergeCell ref="K5:L5"/>
    <mergeCell ref="M5:O5"/>
    <mergeCell ref="A6:E6"/>
    <mergeCell ref="F6:J6"/>
    <mergeCell ref="K6:O6"/>
    <mergeCell ref="B7:C7"/>
    <mergeCell ref="D7:E7"/>
    <mergeCell ref="G7:H7"/>
    <mergeCell ref="I7:J7"/>
    <mergeCell ref="L7:M7"/>
    <mergeCell ref="N7:O7"/>
    <mergeCell ref="B8:C8"/>
    <mergeCell ref="D8:E8"/>
    <mergeCell ref="G8:H8"/>
    <mergeCell ref="I8:J8"/>
    <mergeCell ref="L8:M8"/>
    <mergeCell ref="N8:O8"/>
    <mergeCell ref="B9:C9"/>
    <mergeCell ref="D9:E9"/>
    <mergeCell ref="G9:H9"/>
    <mergeCell ref="I9:J9"/>
    <mergeCell ref="L9:M9"/>
    <mergeCell ref="N9:O9"/>
    <mergeCell ref="B10:C10"/>
    <mergeCell ref="D10:E10"/>
    <mergeCell ref="G10:H10"/>
    <mergeCell ref="I10:J10"/>
    <mergeCell ref="L10:M10"/>
    <mergeCell ref="N10:O10"/>
    <mergeCell ref="B11:C11"/>
    <mergeCell ref="D11:E11"/>
    <mergeCell ref="G11:H11"/>
    <mergeCell ref="I11:J11"/>
    <mergeCell ref="L11:M11"/>
    <mergeCell ref="N11:O11"/>
    <mergeCell ref="B12:C12"/>
    <mergeCell ref="D12:E12"/>
    <mergeCell ref="G12:H12"/>
    <mergeCell ref="I12:J12"/>
    <mergeCell ref="L12:M12"/>
    <mergeCell ref="N12:O12"/>
    <mergeCell ref="B13:C13"/>
    <mergeCell ref="D13:E13"/>
    <mergeCell ref="G13:H13"/>
    <mergeCell ref="I13:J13"/>
    <mergeCell ref="L13:M13"/>
    <mergeCell ref="N13:O13"/>
    <mergeCell ref="A14:C14"/>
    <mergeCell ref="D14:E14"/>
    <mergeCell ref="F14:H14"/>
    <mergeCell ref="I14:J14"/>
    <mergeCell ref="K14:M14"/>
    <mergeCell ref="N14:O14"/>
    <mergeCell ref="A15:E15"/>
    <mergeCell ref="F15:J15"/>
    <mergeCell ref="K15:O15"/>
    <mergeCell ref="B16:C16"/>
    <mergeCell ref="D16:E16"/>
    <mergeCell ref="G16:H16"/>
    <mergeCell ref="I16:J16"/>
    <mergeCell ref="L16:M16"/>
    <mergeCell ref="N16:O16"/>
    <mergeCell ref="B17:C17"/>
    <mergeCell ref="D17:E17"/>
    <mergeCell ref="G17:H17"/>
    <mergeCell ref="I17:J17"/>
    <mergeCell ref="L17:M17"/>
    <mergeCell ref="N17:O17"/>
    <mergeCell ref="B18:C18"/>
    <mergeCell ref="D18:E18"/>
    <mergeCell ref="G18:H18"/>
    <mergeCell ref="I18:J18"/>
    <mergeCell ref="L18:M18"/>
    <mergeCell ref="N18:O18"/>
    <mergeCell ref="B19:C19"/>
    <mergeCell ref="D19:E19"/>
    <mergeCell ref="G19:H19"/>
    <mergeCell ref="I19:J19"/>
    <mergeCell ref="L19:M19"/>
    <mergeCell ref="N19:O19"/>
    <mergeCell ref="B20:C20"/>
    <mergeCell ref="D20:E20"/>
    <mergeCell ref="G20:H20"/>
    <mergeCell ref="I20:J20"/>
    <mergeCell ref="L20:M20"/>
    <mergeCell ref="N20:O20"/>
    <mergeCell ref="B21:C21"/>
    <mergeCell ref="D21:E21"/>
    <mergeCell ref="G21:H21"/>
    <mergeCell ref="I21:J21"/>
    <mergeCell ref="L21:M21"/>
    <mergeCell ref="N21:O21"/>
    <mergeCell ref="B22:C22"/>
    <mergeCell ref="D22:E22"/>
    <mergeCell ref="G22:H22"/>
    <mergeCell ref="I22:J22"/>
    <mergeCell ref="L22:M22"/>
    <mergeCell ref="N22:O22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A32:C32"/>
    <mergeCell ref="D32:E32"/>
    <mergeCell ref="F32:H32"/>
    <mergeCell ref="I32:J32"/>
    <mergeCell ref="K32:M32"/>
    <mergeCell ref="N32:O32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26</v>
      </c>
      <c r="B2" s="182"/>
      <c r="C2" s="6" t="str">
        <f>HODNOCENÍ!B77</f>
        <v>81.</v>
      </c>
      <c r="D2" s="188" t="str">
        <f>HODNOCENÍ!C77</f>
        <v>Martincová Anna</v>
      </c>
      <c r="E2" s="188"/>
      <c r="F2" s="189"/>
      <c r="G2" s="7" t="s">
        <v>4</v>
      </c>
      <c r="H2" s="6">
        <f>D14</f>
        <v>7</v>
      </c>
      <c r="I2" s="6" t="s">
        <v>5</v>
      </c>
      <c r="J2" s="6">
        <f>D23</f>
        <v>14</v>
      </c>
      <c r="K2" s="6" t="s">
        <v>46</v>
      </c>
      <c r="L2" s="8">
        <f>D32</f>
        <v>30</v>
      </c>
    </row>
    <row r="3" spans="1:15" ht="24" customHeight="1" x14ac:dyDescent="0.25">
      <c r="A3" s="183"/>
      <c r="B3" s="184"/>
      <c r="C3" s="6" t="str">
        <f>HODNOCENÍ!B78</f>
        <v>84.</v>
      </c>
      <c r="D3" s="192">
        <f>HODNOCENÍ!C78</f>
        <v>0</v>
      </c>
      <c r="E3" s="192"/>
      <c r="F3" s="193"/>
      <c r="G3" s="11" t="s">
        <v>4</v>
      </c>
      <c r="H3" s="10">
        <f>I14</f>
        <v>0</v>
      </c>
      <c r="I3" s="10" t="s">
        <v>5</v>
      </c>
      <c r="J3" s="10">
        <f>I23</f>
        <v>0</v>
      </c>
      <c r="K3" s="10" t="s">
        <v>46</v>
      </c>
      <c r="L3" s="12">
        <f>I32</f>
        <v>0</v>
      </c>
    </row>
    <row r="4" spans="1:15" ht="24" customHeight="1" thickBot="1" x14ac:dyDescent="0.3">
      <c r="A4" s="185"/>
      <c r="B4" s="186"/>
      <c r="C4" s="6" t="str">
        <f>HODNOCENÍ!B79</f>
        <v>82.</v>
      </c>
      <c r="D4" s="190">
        <f>HODNOCENÍ!C79</f>
        <v>0</v>
      </c>
      <c r="E4" s="190"/>
      <c r="F4" s="191"/>
      <c r="G4" s="5" t="s">
        <v>4</v>
      </c>
      <c r="H4" s="3">
        <f>N14</f>
        <v>0</v>
      </c>
      <c r="I4" s="3" t="s">
        <v>5</v>
      </c>
      <c r="J4" s="3">
        <f>N23</f>
        <v>0</v>
      </c>
      <c r="K4" s="3" t="s">
        <v>46</v>
      </c>
      <c r="L4" s="4">
        <f>N32</f>
        <v>0</v>
      </c>
    </row>
    <row r="5" spans="1:15" ht="24" customHeight="1" thickBot="1" x14ac:dyDescent="0.3">
      <c r="A5" s="197" t="s">
        <v>6</v>
      </c>
      <c r="B5" s="198"/>
      <c r="C5" s="199" t="str">
        <f>D2</f>
        <v>Martincová Anna</v>
      </c>
      <c r="D5" s="200"/>
      <c r="E5" s="201"/>
      <c r="F5" s="202" t="s">
        <v>14</v>
      </c>
      <c r="G5" s="203"/>
      <c r="H5" s="204">
        <f>D3</f>
        <v>0</v>
      </c>
      <c r="I5" s="205"/>
      <c r="J5" s="206"/>
      <c r="K5" s="197" t="s">
        <v>44</v>
      </c>
      <c r="L5" s="198"/>
      <c r="M5" s="176">
        <f>D4</f>
        <v>0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>
        <v>1</v>
      </c>
      <c r="C11" s="157"/>
      <c r="D11" s="158">
        <f t="shared" si="0"/>
        <v>7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7</v>
      </c>
      <c r="E14" s="165"/>
      <c r="F14" s="166" t="s">
        <v>13</v>
      </c>
      <c r="G14" s="167"/>
      <c r="H14" s="167"/>
      <c r="I14" s="168">
        <f>I8+I9+I10+I11+I12+I13</f>
        <v>0</v>
      </c>
      <c r="J14" s="169"/>
      <c r="K14" s="162" t="s">
        <v>13</v>
      </c>
      <c r="L14" s="163"/>
      <c r="M14" s="163"/>
      <c r="N14" s="164">
        <f>N8+N9+N10+N11+N12+N13</f>
        <v>0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>
        <v>1</v>
      </c>
      <c r="C19" s="157"/>
      <c r="D19" s="158">
        <f t="shared" si="3"/>
        <v>8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>
        <v>1</v>
      </c>
      <c r="C21" s="157"/>
      <c r="D21" s="158">
        <f t="shared" si="3"/>
        <v>6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14</v>
      </c>
      <c r="E23" s="165"/>
      <c r="F23" s="166" t="s">
        <v>13</v>
      </c>
      <c r="G23" s="167"/>
      <c r="H23" s="167"/>
      <c r="I23" s="168">
        <f>I17+I18+I19+I20+I21+I22</f>
        <v>0</v>
      </c>
      <c r="J23" s="169"/>
      <c r="K23" s="162" t="s">
        <v>13</v>
      </c>
      <c r="L23" s="163"/>
      <c r="M23" s="163"/>
      <c r="N23" s="164">
        <f>N17+N18+N19+N20+N21+N22</f>
        <v>0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207" t="s">
        <v>11</v>
      </c>
      <c r="H25" s="207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>
        <v>1</v>
      </c>
      <c r="C27" s="157"/>
      <c r="D27" s="158">
        <f t="shared" si="6"/>
        <v>9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>
        <v>1</v>
      </c>
      <c r="C28" s="157"/>
      <c r="D28" s="158">
        <f t="shared" si="6"/>
        <v>8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>
        <v>1</v>
      </c>
      <c r="C29" s="157"/>
      <c r="D29" s="158">
        <f t="shared" si="6"/>
        <v>7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>
        <v>1</v>
      </c>
      <c r="C30" s="157"/>
      <c r="D30" s="158">
        <f t="shared" si="6"/>
        <v>6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30</v>
      </c>
      <c r="E32" s="165"/>
      <c r="F32" s="166" t="s">
        <v>13</v>
      </c>
      <c r="G32" s="167"/>
      <c r="H32" s="167"/>
      <c r="I32" s="168">
        <f>I26+I27+I28+I29+I30+I31</f>
        <v>0</v>
      </c>
      <c r="J32" s="169"/>
      <c r="K32" s="162" t="s">
        <v>13</v>
      </c>
      <c r="L32" s="163"/>
      <c r="M32" s="163"/>
      <c r="N32" s="164">
        <f>N26+N27+N28+N29+N30+N31</f>
        <v>0</v>
      </c>
      <c r="O32" s="165"/>
    </row>
  </sheetData>
  <mergeCells count="166">
    <mergeCell ref="A1:B1"/>
    <mergeCell ref="C1:F1"/>
    <mergeCell ref="G1:L1"/>
    <mergeCell ref="A2:B4"/>
    <mergeCell ref="D2:F2"/>
    <mergeCell ref="D3:F3"/>
    <mergeCell ref="D4:F4"/>
    <mergeCell ref="A5:B5"/>
    <mergeCell ref="C5:E5"/>
    <mergeCell ref="F5:G5"/>
    <mergeCell ref="H5:J5"/>
    <mergeCell ref="K5:L5"/>
    <mergeCell ref="M5:O5"/>
    <mergeCell ref="A6:E6"/>
    <mergeCell ref="F6:J6"/>
    <mergeCell ref="K6:O6"/>
    <mergeCell ref="B7:C7"/>
    <mergeCell ref="D7:E7"/>
    <mergeCell ref="G7:H7"/>
    <mergeCell ref="I7:J7"/>
    <mergeCell ref="L7:M7"/>
    <mergeCell ref="N7:O7"/>
    <mergeCell ref="B8:C8"/>
    <mergeCell ref="D8:E8"/>
    <mergeCell ref="G8:H8"/>
    <mergeCell ref="I8:J8"/>
    <mergeCell ref="L8:M8"/>
    <mergeCell ref="N8:O8"/>
    <mergeCell ref="B9:C9"/>
    <mergeCell ref="D9:E9"/>
    <mergeCell ref="G9:H9"/>
    <mergeCell ref="I9:J9"/>
    <mergeCell ref="L9:M9"/>
    <mergeCell ref="N9:O9"/>
    <mergeCell ref="B10:C10"/>
    <mergeCell ref="D10:E10"/>
    <mergeCell ref="G10:H10"/>
    <mergeCell ref="I10:J10"/>
    <mergeCell ref="L10:M10"/>
    <mergeCell ref="N10:O10"/>
    <mergeCell ref="B11:C11"/>
    <mergeCell ref="D11:E11"/>
    <mergeCell ref="G11:H11"/>
    <mergeCell ref="I11:J11"/>
    <mergeCell ref="L11:M11"/>
    <mergeCell ref="N11:O11"/>
    <mergeCell ref="B12:C12"/>
    <mergeCell ref="D12:E12"/>
    <mergeCell ref="G12:H12"/>
    <mergeCell ref="I12:J12"/>
    <mergeCell ref="L12:M12"/>
    <mergeCell ref="N12:O12"/>
    <mergeCell ref="B13:C13"/>
    <mergeCell ref="D13:E13"/>
    <mergeCell ref="G13:H13"/>
    <mergeCell ref="I13:J13"/>
    <mergeCell ref="L13:M13"/>
    <mergeCell ref="N13:O13"/>
    <mergeCell ref="A14:C14"/>
    <mergeCell ref="D14:E14"/>
    <mergeCell ref="F14:H14"/>
    <mergeCell ref="I14:J14"/>
    <mergeCell ref="K14:M14"/>
    <mergeCell ref="N14:O14"/>
    <mergeCell ref="A15:E15"/>
    <mergeCell ref="F15:J15"/>
    <mergeCell ref="K15:O15"/>
    <mergeCell ref="B16:C16"/>
    <mergeCell ref="D16:E16"/>
    <mergeCell ref="G16:H16"/>
    <mergeCell ref="I16:J16"/>
    <mergeCell ref="L16:M16"/>
    <mergeCell ref="N16:O16"/>
    <mergeCell ref="B17:C17"/>
    <mergeCell ref="D17:E17"/>
    <mergeCell ref="G17:H17"/>
    <mergeCell ref="I17:J17"/>
    <mergeCell ref="L17:M17"/>
    <mergeCell ref="N17:O17"/>
    <mergeCell ref="B18:C18"/>
    <mergeCell ref="D18:E18"/>
    <mergeCell ref="G18:H18"/>
    <mergeCell ref="I18:J18"/>
    <mergeCell ref="L18:M18"/>
    <mergeCell ref="N18:O18"/>
    <mergeCell ref="B19:C19"/>
    <mergeCell ref="D19:E19"/>
    <mergeCell ref="G19:H19"/>
    <mergeCell ref="I19:J19"/>
    <mergeCell ref="L19:M19"/>
    <mergeCell ref="N19:O19"/>
    <mergeCell ref="B20:C20"/>
    <mergeCell ref="D20:E20"/>
    <mergeCell ref="G20:H20"/>
    <mergeCell ref="I20:J20"/>
    <mergeCell ref="L20:M20"/>
    <mergeCell ref="N20:O20"/>
    <mergeCell ref="B21:C21"/>
    <mergeCell ref="D21:E21"/>
    <mergeCell ref="G21:H21"/>
    <mergeCell ref="I21:J21"/>
    <mergeCell ref="L21:M21"/>
    <mergeCell ref="N21:O21"/>
    <mergeCell ref="B22:C22"/>
    <mergeCell ref="D22:E22"/>
    <mergeCell ref="G22:H22"/>
    <mergeCell ref="I22:J22"/>
    <mergeCell ref="L22:M22"/>
    <mergeCell ref="N22:O22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A32:C32"/>
    <mergeCell ref="D32:E32"/>
    <mergeCell ref="F32:H32"/>
    <mergeCell ref="I32:J32"/>
    <mergeCell ref="K32:M32"/>
    <mergeCell ref="N32:O32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Q10" sqref="Q10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27</v>
      </c>
      <c r="B2" s="182"/>
      <c r="C2" s="6" t="str">
        <f>HODNOCENÍ!B80</f>
        <v>85.</v>
      </c>
      <c r="D2" s="188">
        <f>HODNOCENÍ!C80</f>
        <v>0</v>
      </c>
      <c r="E2" s="188"/>
      <c r="F2" s="189"/>
      <c r="G2" s="7" t="s">
        <v>4</v>
      </c>
      <c r="H2" s="6">
        <f>D14</f>
        <v>0</v>
      </c>
      <c r="I2" s="6" t="s">
        <v>5</v>
      </c>
      <c r="J2" s="6">
        <f>D23</f>
        <v>0</v>
      </c>
      <c r="K2" s="6" t="s">
        <v>46</v>
      </c>
      <c r="L2" s="8">
        <f>D32</f>
        <v>0</v>
      </c>
    </row>
    <row r="3" spans="1:15" ht="24" customHeight="1" x14ac:dyDescent="0.25">
      <c r="A3" s="183"/>
      <c r="B3" s="184"/>
      <c r="C3" s="6" t="str">
        <f>HODNOCENÍ!B81</f>
        <v>86.</v>
      </c>
      <c r="D3" s="192">
        <f>HODNOCENÍ!C81</f>
        <v>0</v>
      </c>
      <c r="E3" s="192"/>
      <c r="F3" s="193"/>
      <c r="G3" s="11" t="s">
        <v>4</v>
      </c>
      <c r="H3" s="10">
        <f>I14</f>
        <v>0</v>
      </c>
      <c r="I3" s="10" t="s">
        <v>5</v>
      </c>
      <c r="J3" s="10">
        <f>I23</f>
        <v>0</v>
      </c>
      <c r="K3" s="10" t="s">
        <v>46</v>
      </c>
      <c r="L3" s="12">
        <f>I32</f>
        <v>0</v>
      </c>
    </row>
    <row r="4" spans="1:15" ht="24" customHeight="1" thickBot="1" x14ac:dyDescent="0.3">
      <c r="A4" s="185"/>
      <c r="B4" s="186"/>
      <c r="C4" s="6" t="str">
        <f>HODNOCENÍ!B82</f>
        <v>83.</v>
      </c>
      <c r="D4" s="190">
        <f>HODNOCENÍ!C82</f>
        <v>0</v>
      </c>
      <c r="E4" s="190"/>
      <c r="F4" s="191"/>
      <c r="G4" s="5" t="s">
        <v>4</v>
      </c>
      <c r="H4" s="3">
        <f>N14</f>
        <v>0</v>
      </c>
      <c r="I4" s="3" t="s">
        <v>5</v>
      </c>
      <c r="J4" s="3">
        <f>N23</f>
        <v>0</v>
      </c>
      <c r="K4" s="3" t="s">
        <v>46</v>
      </c>
      <c r="L4" s="4">
        <f>N32</f>
        <v>0</v>
      </c>
    </row>
    <row r="5" spans="1:15" ht="24" customHeight="1" thickBot="1" x14ac:dyDescent="0.3">
      <c r="A5" s="197" t="s">
        <v>6</v>
      </c>
      <c r="B5" s="198"/>
      <c r="C5" s="199">
        <f>D2</f>
        <v>0</v>
      </c>
      <c r="D5" s="200"/>
      <c r="E5" s="201"/>
      <c r="F5" s="202" t="s">
        <v>14</v>
      </c>
      <c r="G5" s="203"/>
      <c r="H5" s="204">
        <f>D3</f>
        <v>0</v>
      </c>
      <c r="I5" s="205"/>
      <c r="J5" s="206"/>
      <c r="K5" s="197" t="s">
        <v>44</v>
      </c>
      <c r="L5" s="198"/>
      <c r="M5" s="176">
        <f>D4</f>
        <v>0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0</v>
      </c>
      <c r="E14" s="165"/>
      <c r="F14" s="166" t="s">
        <v>13</v>
      </c>
      <c r="G14" s="167"/>
      <c r="H14" s="167"/>
      <c r="I14" s="168">
        <f>I8+I9+I10+I11+I12+I13</f>
        <v>0</v>
      </c>
      <c r="J14" s="169"/>
      <c r="K14" s="162" t="s">
        <v>13</v>
      </c>
      <c r="L14" s="163"/>
      <c r="M14" s="163"/>
      <c r="N14" s="164">
        <f>N8+N9+N10+N11+N12+N13</f>
        <v>0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0</v>
      </c>
      <c r="E23" s="165"/>
      <c r="F23" s="166" t="s">
        <v>13</v>
      </c>
      <c r="G23" s="167"/>
      <c r="H23" s="167"/>
      <c r="I23" s="168">
        <f>I17+I18+I19+I20+I21+I22</f>
        <v>0</v>
      </c>
      <c r="J23" s="169"/>
      <c r="K23" s="162" t="s">
        <v>13</v>
      </c>
      <c r="L23" s="163"/>
      <c r="M23" s="163"/>
      <c r="N23" s="164">
        <f>N17+N18+N19+N20+N21+N22</f>
        <v>0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/>
      <c r="C27" s="157"/>
      <c r="D27" s="158">
        <f t="shared" si="6"/>
        <v>0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0</v>
      </c>
      <c r="E32" s="165"/>
      <c r="F32" s="166" t="s">
        <v>13</v>
      </c>
      <c r="G32" s="167"/>
      <c r="H32" s="167"/>
      <c r="I32" s="168">
        <f>I26+I27+I28+I29+I30+I31</f>
        <v>0</v>
      </c>
      <c r="J32" s="169"/>
      <c r="K32" s="162" t="s">
        <v>13</v>
      </c>
      <c r="L32" s="163"/>
      <c r="M32" s="163"/>
      <c r="N32" s="164">
        <f>N26+N27+N28+N29+N30+N31</f>
        <v>0</v>
      </c>
      <c r="O32" s="165"/>
    </row>
  </sheetData>
  <mergeCells count="166">
    <mergeCell ref="A1:B1"/>
    <mergeCell ref="C1:F1"/>
    <mergeCell ref="G1:L1"/>
    <mergeCell ref="A2:B4"/>
    <mergeCell ref="D2:F2"/>
    <mergeCell ref="D3:F3"/>
    <mergeCell ref="D4:F4"/>
    <mergeCell ref="A5:B5"/>
    <mergeCell ref="C5:E5"/>
    <mergeCell ref="F5:G5"/>
    <mergeCell ref="H5:J5"/>
    <mergeCell ref="K5:L5"/>
    <mergeCell ref="M5:O5"/>
    <mergeCell ref="A6:E6"/>
    <mergeCell ref="F6:J6"/>
    <mergeCell ref="K6:O6"/>
    <mergeCell ref="B7:C7"/>
    <mergeCell ref="D7:E7"/>
    <mergeCell ref="G7:H7"/>
    <mergeCell ref="I7:J7"/>
    <mergeCell ref="L7:M7"/>
    <mergeCell ref="N7:O7"/>
    <mergeCell ref="B8:C8"/>
    <mergeCell ref="D8:E8"/>
    <mergeCell ref="G8:H8"/>
    <mergeCell ref="I8:J8"/>
    <mergeCell ref="L8:M8"/>
    <mergeCell ref="N8:O8"/>
    <mergeCell ref="B9:C9"/>
    <mergeCell ref="D9:E9"/>
    <mergeCell ref="G9:H9"/>
    <mergeCell ref="I9:J9"/>
    <mergeCell ref="L9:M9"/>
    <mergeCell ref="N9:O9"/>
    <mergeCell ref="B10:C10"/>
    <mergeCell ref="D10:E10"/>
    <mergeCell ref="G10:H10"/>
    <mergeCell ref="I10:J10"/>
    <mergeCell ref="L10:M10"/>
    <mergeCell ref="N10:O10"/>
    <mergeCell ref="B11:C11"/>
    <mergeCell ref="D11:E11"/>
    <mergeCell ref="G11:H11"/>
    <mergeCell ref="I11:J11"/>
    <mergeCell ref="L11:M11"/>
    <mergeCell ref="N11:O11"/>
    <mergeCell ref="B12:C12"/>
    <mergeCell ref="D12:E12"/>
    <mergeCell ref="G12:H12"/>
    <mergeCell ref="I12:J12"/>
    <mergeCell ref="L12:M12"/>
    <mergeCell ref="N12:O12"/>
    <mergeCell ref="B13:C13"/>
    <mergeCell ref="D13:E13"/>
    <mergeCell ref="G13:H13"/>
    <mergeCell ref="I13:J13"/>
    <mergeCell ref="L13:M13"/>
    <mergeCell ref="N13:O13"/>
    <mergeCell ref="A14:C14"/>
    <mergeCell ref="D14:E14"/>
    <mergeCell ref="F14:H14"/>
    <mergeCell ref="I14:J14"/>
    <mergeCell ref="K14:M14"/>
    <mergeCell ref="N14:O14"/>
    <mergeCell ref="A15:E15"/>
    <mergeCell ref="F15:J15"/>
    <mergeCell ref="K15:O15"/>
    <mergeCell ref="B16:C16"/>
    <mergeCell ref="D16:E16"/>
    <mergeCell ref="G16:H16"/>
    <mergeCell ref="I16:J16"/>
    <mergeCell ref="L16:M16"/>
    <mergeCell ref="N16:O16"/>
    <mergeCell ref="B17:C17"/>
    <mergeCell ref="D17:E17"/>
    <mergeCell ref="G17:H17"/>
    <mergeCell ref="I17:J17"/>
    <mergeCell ref="L17:M17"/>
    <mergeCell ref="N17:O17"/>
    <mergeCell ref="B18:C18"/>
    <mergeCell ref="D18:E18"/>
    <mergeCell ref="G18:H18"/>
    <mergeCell ref="I18:J18"/>
    <mergeCell ref="L18:M18"/>
    <mergeCell ref="N18:O18"/>
    <mergeCell ref="B19:C19"/>
    <mergeCell ref="D19:E19"/>
    <mergeCell ref="G19:H19"/>
    <mergeCell ref="I19:J19"/>
    <mergeCell ref="L19:M19"/>
    <mergeCell ref="N19:O19"/>
    <mergeCell ref="B20:C20"/>
    <mergeCell ref="D20:E20"/>
    <mergeCell ref="G20:H20"/>
    <mergeCell ref="I20:J20"/>
    <mergeCell ref="L20:M20"/>
    <mergeCell ref="N20:O20"/>
    <mergeCell ref="B21:C21"/>
    <mergeCell ref="D21:E21"/>
    <mergeCell ref="G21:H21"/>
    <mergeCell ref="I21:J21"/>
    <mergeCell ref="L21:M21"/>
    <mergeCell ref="N21:O21"/>
    <mergeCell ref="B22:C22"/>
    <mergeCell ref="D22:E22"/>
    <mergeCell ref="G22:H22"/>
    <mergeCell ref="I22:J22"/>
    <mergeCell ref="L22:M22"/>
    <mergeCell ref="N22:O22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A32:C32"/>
    <mergeCell ref="D32:E32"/>
    <mergeCell ref="F32:H32"/>
    <mergeCell ref="I32:J32"/>
    <mergeCell ref="K32:M32"/>
    <mergeCell ref="N32:O32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3" zoomScaleNormal="100" workbookViewId="0">
      <selection activeCell="Q10" sqref="Q10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28</v>
      </c>
      <c r="B2" s="182"/>
      <c r="C2" s="6" t="str">
        <f>HODNOCENÍ!B83</f>
        <v>87.</v>
      </c>
      <c r="D2" s="188">
        <f>HODNOCENÍ!C83</f>
        <v>0</v>
      </c>
      <c r="E2" s="188"/>
      <c r="F2" s="189"/>
      <c r="G2" s="7" t="s">
        <v>4</v>
      </c>
      <c r="H2" s="6">
        <f>D14</f>
        <v>0</v>
      </c>
      <c r="I2" s="6" t="s">
        <v>5</v>
      </c>
      <c r="J2" s="6">
        <f>D23</f>
        <v>0</v>
      </c>
      <c r="K2" s="6" t="s">
        <v>46</v>
      </c>
      <c r="L2" s="8">
        <f>D32</f>
        <v>0</v>
      </c>
    </row>
    <row r="3" spans="1:15" ht="24" customHeight="1" x14ac:dyDescent="0.25">
      <c r="A3" s="183"/>
      <c r="B3" s="184"/>
      <c r="C3" s="6" t="str">
        <f>HODNOCENÍ!B84</f>
        <v>88.</v>
      </c>
      <c r="D3" s="192">
        <f>HODNOCENÍ!C84</f>
        <v>0</v>
      </c>
      <c r="E3" s="192"/>
      <c r="F3" s="193"/>
      <c r="G3" s="11" t="s">
        <v>4</v>
      </c>
      <c r="H3" s="10">
        <f>I14</f>
        <v>0</v>
      </c>
      <c r="I3" s="10" t="s">
        <v>5</v>
      </c>
      <c r="J3" s="10">
        <f>I23</f>
        <v>0</v>
      </c>
      <c r="K3" s="10" t="s">
        <v>46</v>
      </c>
      <c r="L3" s="12">
        <f>I32</f>
        <v>0</v>
      </c>
    </row>
    <row r="4" spans="1:15" ht="24" customHeight="1" thickBot="1" x14ac:dyDescent="0.3">
      <c r="A4" s="185"/>
      <c r="B4" s="186"/>
      <c r="C4" s="6" t="str">
        <f>HODNOCENÍ!B85</f>
        <v>89.</v>
      </c>
      <c r="D4" s="190">
        <f>HODNOCENÍ!C85</f>
        <v>0</v>
      </c>
      <c r="E4" s="190"/>
      <c r="F4" s="191"/>
      <c r="G4" s="5" t="s">
        <v>4</v>
      </c>
      <c r="H4" s="3">
        <f>N14</f>
        <v>0</v>
      </c>
      <c r="I4" s="3" t="s">
        <v>5</v>
      </c>
      <c r="J4" s="3">
        <f>N23</f>
        <v>0</v>
      </c>
      <c r="K4" s="3" t="s">
        <v>46</v>
      </c>
      <c r="L4" s="4">
        <f>N32</f>
        <v>0</v>
      </c>
    </row>
    <row r="5" spans="1:15" ht="24" customHeight="1" thickBot="1" x14ac:dyDescent="0.3">
      <c r="A5" s="197" t="s">
        <v>6</v>
      </c>
      <c r="B5" s="198"/>
      <c r="C5" s="199">
        <f>D2</f>
        <v>0</v>
      </c>
      <c r="D5" s="200"/>
      <c r="E5" s="201"/>
      <c r="F5" s="202" t="s">
        <v>14</v>
      </c>
      <c r="G5" s="203"/>
      <c r="H5" s="204">
        <f>D3</f>
        <v>0</v>
      </c>
      <c r="I5" s="205"/>
      <c r="J5" s="206"/>
      <c r="K5" s="197" t="s">
        <v>44</v>
      </c>
      <c r="L5" s="198"/>
      <c r="M5" s="176">
        <f>D4</f>
        <v>0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0</v>
      </c>
      <c r="E14" s="165"/>
      <c r="F14" s="166" t="s">
        <v>13</v>
      </c>
      <c r="G14" s="167"/>
      <c r="H14" s="167"/>
      <c r="I14" s="168">
        <f>I8+I9+I10+I11+I12+I13</f>
        <v>0</v>
      </c>
      <c r="J14" s="169"/>
      <c r="K14" s="162" t="s">
        <v>13</v>
      </c>
      <c r="L14" s="163"/>
      <c r="M14" s="163"/>
      <c r="N14" s="164">
        <f>N8+N9+N10+N11+N12+N13</f>
        <v>0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0</v>
      </c>
      <c r="E23" s="165"/>
      <c r="F23" s="166" t="s">
        <v>13</v>
      </c>
      <c r="G23" s="167"/>
      <c r="H23" s="167"/>
      <c r="I23" s="168">
        <f>I17+I18+I19+I20+I21+I22</f>
        <v>0</v>
      </c>
      <c r="J23" s="169"/>
      <c r="K23" s="162" t="s">
        <v>13</v>
      </c>
      <c r="L23" s="163"/>
      <c r="M23" s="163"/>
      <c r="N23" s="164">
        <f>N17+N18+N19+N20+N21+N22</f>
        <v>0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/>
      <c r="C27" s="157"/>
      <c r="D27" s="158">
        <f t="shared" si="6"/>
        <v>0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0</v>
      </c>
      <c r="E32" s="165"/>
      <c r="F32" s="166" t="s">
        <v>13</v>
      </c>
      <c r="G32" s="167"/>
      <c r="H32" s="167"/>
      <c r="I32" s="168">
        <f>I26+I27+I28+I29+I30+I31</f>
        <v>0</v>
      </c>
      <c r="J32" s="169"/>
      <c r="K32" s="162" t="s">
        <v>13</v>
      </c>
      <c r="L32" s="163"/>
      <c r="M32" s="163"/>
      <c r="N32" s="164">
        <f>N26+N27+N28+N29+N30+N31</f>
        <v>0</v>
      </c>
      <c r="O32" s="165"/>
    </row>
  </sheetData>
  <mergeCells count="166">
    <mergeCell ref="A1:B1"/>
    <mergeCell ref="C1:F1"/>
    <mergeCell ref="G1:L1"/>
    <mergeCell ref="A2:B4"/>
    <mergeCell ref="D2:F2"/>
    <mergeCell ref="D3:F3"/>
    <mergeCell ref="D4:F4"/>
    <mergeCell ref="A5:B5"/>
    <mergeCell ref="C5:E5"/>
    <mergeCell ref="F5:G5"/>
    <mergeCell ref="H5:J5"/>
    <mergeCell ref="K5:L5"/>
    <mergeCell ref="M5:O5"/>
    <mergeCell ref="A6:E6"/>
    <mergeCell ref="F6:J6"/>
    <mergeCell ref="K6:O6"/>
    <mergeCell ref="B7:C7"/>
    <mergeCell ref="D7:E7"/>
    <mergeCell ref="G7:H7"/>
    <mergeCell ref="I7:J7"/>
    <mergeCell ref="L7:M7"/>
    <mergeCell ref="N7:O7"/>
    <mergeCell ref="B8:C8"/>
    <mergeCell ref="D8:E8"/>
    <mergeCell ref="G8:H8"/>
    <mergeCell ref="I8:J8"/>
    <mergeCell ref="L8:M8"/>
    <mergeCell ref="N8:O8"/>
    <mergeCell ref="B9:C9"/>
    <mergeCell ref="D9:E9"/>
    <mergeCell ref="G9:H9"/>
    <mergeCell ref="I9:J9"/>
    <mergeCell ref="L9:M9"/>
    <mergeCell ref="N9:O9"/>
    <mergeCell ref="B10:C10"/>
    <mergeCell ref="D10:E10"/>
    <mergeCell ref="G10:H10"/>
    <mergeCell ref="I10:J10"/>
    <mergeCell ref="L10:M10"/>
    <mergeCell ref="N10:O10"/>
    <mergeCell ref="B11:C11"/>
    <mergeCell ref="D11:E11"/>
    <mergeCell ref="G11:H11"/>
    <mergeCell ref="I11:J11"/>
    <mergeCell ref="L11:M11"/>
    <mergeCell ref="N11:O11"/>
    <mergeCell ref="B12:C12"/>
    <mergeCell ref="D12:E12"/>
    <mergeCell ref="G12:H12"/>
    <mergeCell ref="I12:J12"/>
    <mergeCell ref="L12:M12"/>
    <mergeCell ref="N12:O12"/>
    <mergeCell ref="B13:C13"/>
    <mergeCell ref="D13:E13"/>
    <mergeCell ref="G13:H13"/>
    <mergeCell ref="I13:J13"/>
    <mergeCell ref="L13:M13"/>
    <mergeCell ref="N13:O13"/>
    <mergeCell ref="A14:C14"/>
    <mergeCell ref="D14:E14"/>
    <mergeCell ref="F14:H14"/>
    <mergeCell ref="I14:J14"/>
    <mergeCell ref="K14:M14"/>
    <mergeCell ref="N14:O14"/>
    <mergeCell ref="A15:E15"/>
    <mergeCell ref="F15:J15"/>
    <mergeCell ref="K15:O15"/>
    <mergeCell ref="B16:C16"/>
    <mergeCell ref="D16:E16"/>
    <mergeCell ref="G16:H16"/>
    <mergeCell ref="I16:J16"/>
    <mergeCell ref="L16:M16"/>
    <mergeCell ref="N16:O16"/>
    <mergeCell ref="B17:C17"/>
    <mergeCell ref="D17:E17"/>
    <mergeCell ref="G17:H17"/>
    <mergeCell ref="I17:J17"/>
    <mergeCell ref="L17:M17"/>
    <mergeCell ref="N17:O17"/>
    <mergeCell ref="B18:C18"/>
    <mergeCell ref="D18:E18"/>
    <mergeCell ref="G18:H18"/>
    <mergeCell ref="I18:J18"/>
    <mergeCell ref="L18:M18"/>
    <mergeCell ref="N18:O18"/>
    <mergeCell ref="B19:C19"/>
    <mergeCell ref="D19:E19"/>
    <mergeCell ref="G19:H19"/>
    <mergeCell ref="I19:J19"/>
    <mergeCell ref="L19:M19"/>
    <mergeCell ref="N19:O19"/>
    <mergeCell ref="B20:C20"/>
    <mergeCell ref="D20:E20"/>
    <mergeCell ref="G20:H20"/>
    <mergeCell ref="I20:J20"/>
    <mergeCell ref="L20:M20"/>
    <mergeCell ref="N20:O20"/>
    <mergeCell ref="B21:C21"/>
    <mergeCell ref="D21:E21"/>
    <mergeCell ref="G21:H21"/>
    <mergeCell ref="I21:J21"/>
    <mergeCell ref="L21:M21"/>
    <mergeCell ref="N21:O21"/>
    <mergeCell ref="B22:C22"/>
    <mergeCell ref="D22:E22"/>
    <mergeCell ref="G22:H22"/>
    <mergeCell ref="I22:J22"/>
    <mergeCell ref="L22:M22"/>
    <mergeCell ref="N22:O22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A32:C32"/>
    <mergeCell ref="D32:E32"/>
    <mergeCell ref="F32:H32"/>
    <mergeCell ref="I32:J32"/>
    <mergeCell ref="K32:M32"/>
    <mergeCell ref="N32:O32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2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2</v>
      </c>
      <c r="B2" s="182"/>
      <c r="C2" s="6" t="str">
        <f>HODNOCENÍ!B5</f>
        <v>4.</v>
      </c>
      <c r="D2" s="188" t="str">
        <f>HODNOCENÍ!C5</f>
        <v>Bohatec Bohumír</v>
      </c>
      <c r="E2" s="188"/>
      <c r="F2" s="189"/>
      <c r="G2" s="7" t="s">
        <v>4</v>
      </c>
      <c r="H2" s="6">
        <f>D14</f>
        <v>39</v>
      </c>
      <c r="I2" s="6" t="s">
        <v>5</v>
      </c>
      <c r="J2" s="6">
        <f>D23</f>
        <v>30</v>
      </c>
      <c r="K2" s="6" t="s">
        <v>46</v>
      </c>
      <c r="L2" s="8">
        <f>D32</f>
        <v>42</v>
      </c>
    </row>
    <row r="3" spans="1:15" ht="24" customHeight="1" x14ac:dyDescent="0.25">
      <c r="A3" s="183"/>
      <c r="B3" s="184"/>
      <c r="C3" s="6" t="str">
        <f>HODNOCENÍ!B6</f>
        <v>5.</v>
      </c>
      <c r="D3" s="192" t="str">
        <f>HODNOCENÍ!C6</f>
        <v>Varadínek Jiří</v>
      </c>
      <c r="E3" s="192"/>
      <c r="F3" s="193"/>
      <c r="G3" s="11" t="s">
        <v>4</v>
      </c>
      <c r="H3" s="10">
        <f>I14</f>
        <v>26</v>
      </c>
      <c r="I3" s="10" t="s">
        <v>5</v>
      </c>
      <c r="J3" s="10">
        <f>I23</f>
        <v>6</v>
      </c>
      <c r="K3" s="10" t="s">
        <v>46</v>
      </c>
      <c r="L3" s="12">
        <f>I32</f>
        <v>37</v>
      </c>
    </row>
    <row r="4" spans="1:15" ht="24" customHeight="1" thickBot="1" x14ac:dyDescent="0.3">
      <c r="A4" s="185"/>
      <c r="B4" s="186"/>
      <c r="C4" s="6" t="str">
        <f>HODNOCENÍ!B7</f>
        <v>6.</v>
      </c>
      <c r="D4" s="190" t="str">
        <f>HODNOCENÍ!C7</f>
        <v>Gunčík Zdeněk</v>
      </c>
      <c r="E4" s="190"/>
      <c r="F4" s="191"/>
      <c r="G4" s="5" t="s">
        <v>4</v>
      </c>
      <c r="H4" s="3">
        <f>N14</f>
        <v>33</v>
      </c>
      <c r="I4" s="3" t="s">
        <v>5</v>
      </c>
      <c r="J4" s="3">
        <f>N23</f>
        <v>38</v>
      </c>
      <c r="K4" s="3" t="s">
        <v>46</v>
      </c>
      <c r="L4" s="4">
        <f>N32</f>
        <v>33</v>
      </c>
    </row>
    <row r="5" spans="1:15" ht="24" customHeight="1" thickBot="1" x14ac:dyDescent="0.3">
      <c r="A5" s="197" t="s">
        <v>6</v>
      </c>
      <c r="B5" s="198"/>
      <c r="C5" s="199" t="str">
        <f>D2</f>
        <v>Bohatec Bohumír</v>
      </c>
      <c r="D5" s="200"/>
      <c r="E5" s="201"/>
      <c r="F5" s="202" t="s">
        <v>14</v>
      </c>
      <c r="G5" s="203"/>
      <c r="H5" s="204" t="str">
        <f>D3</f>
        <v>Varadínek Jiří</v>
      </c>
      <c r="I5" s="205"/>
      <c r="J5" s="206"/>
      <c r="K5" s="197" t="s">
        <v>44</v>
      </c>
      <c r="L5" s="198"/>
      <c r="M5" s="176" t="str">
        <f>D4</f>
        <v>Gunčík Zdeněk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>
        <v>1</v>
      </c>
      <c r="M8" s="157"/>
      <c r="N8" s="158">
        <f t="shared" ref="N8:N13" si="2">K8*L8</f>
        <v>10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>
        <v>1</v>
      </c>
      <c r="M9" s="157"/>
      <c r="N9" s="158">
        <f t="shared" si="2"/>
        <v>9</v>
      </c>
      <c r="O9" s="159"/>
    </row>
    <row r="10" spans="1:15" ht="24" customHeight="1" x14ac:dyDescent="0.25">
      <c r="A10" s="11">
        <v>8</v>
      </c>
      <c r="B10" s="157">
        <v>4</v>
      </c>
      <c r="C10" s="157"/>
      <c r="D10" s="158">
        <f t="shared" si="0"/>
        <v>32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>
        <v>1</v>
      </c>
      <c r="M10" s="157"/>
      <c r="N10" s="158">
        <f t="shared" si="2"/>
        <v>8</v>
      </c>
      <c r="O10" s="159"/>
    </row>
    <row r="11" spans="1:15" ht="24" customHeight="1" x14ac:dyDescent="0.25">
      <c r="A11" s="11">
        <v>7</v>
      </c>
      <c r="B11" s="157">
        <v>1</v>
      </c>
      <c r="C11" s="157"/>
      <c r="D11" s="158">
        <f t="shared" si="0"/>
        <v>7</v>
      </c>
      <c r="E11" s="159"/>
      <c r="F11" s="1">
        <v>7</v>
      </c>
      <c r="G11" s="157">
        <v>1</v>
      </c>
      <c r="H11" s="157"/>
      <c r="I11" s="160">
        <f t="shared" si="1"/>
        <v>7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>
        <v>1</v>
      </c>
      <c r="H12" s="157"/>
      <c r="I12" s="160">
        <f t="shared" si="1"/>
        <v>6</v>
      </c>
      <c r="J12" s="161"/>
      <c r="K12" s="11">
        <v>6</v>
      </c>
      <c r="L12" s="157">
        <v>1</v>
      </c>
      <c r="M12" s="157"/>
      <c r="N12" s="158">
        <f t="shared" si="2"/>
        <v>6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>
        <v>1</v>
      </c>
      <c r="H13" s="157"/>
      <c r="I13" s="160">
        <f t="shared" si="1"/>
        <v>5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39</v>
      </c>
      <c r="E14" s="165"/>
      <c r="F14" s="166" t="s">
        <v>13</v>
      </c>
      <c r="G14" s="167"/>
      <c r="H14" s="167"/>
      <c r="I14" s="168">
        <f>I8+I9+I10+I11+I12+I13</f>
        <v>26</v>
      </c>
      <c r="J14" s="169"/>
      <c r="K14" s="162" t="s">
        <v>13</v>
      </c>
      <c r="L14" s="163"/>
      <c r="M14" s="163"/>
      <c r="N14" s="164">
        <f>N8+N9+N10+N11+N12+N13</f>
        <v>33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1</v>
      </c>
      <c r="C18" s="157"/>
      <c r="D18" s="158">
        <f t="shared" si="3"/>
        <v>9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>
        <v>1</v>
      </c>
      <c r="M18" s="157"/>
      <c r="N18" s="158">
        <f t="shared" si="5"/>
        <v>9</v>
      </c>
      <c r="O18" s="159"/>
    </row>
    <row r="19" spans="1:15" ht="24" customHeight="1" x14ac:dyDescent="0.25">
      <c r="A19" s="11">
        <v>8</v>
      </c>
      <c r="B19" s="157">
        <v>1</v>
      </c>
      <c r="C19" s="157"/>
      <c r="D19" s="158">
        <f t="shared" si="3"/>
        <v>8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>
        <v>1</v>
      </c>
      <c r="M19" s="157"/>
      <c r="N19" s="158">
        <f t="shared" si="5"/>
        <v>8</v>
      </c>
      <c r="O19" s="159"/>
    </row>
    <row r="20" spans="1:15" ht="24" customHeight="1" x14ac:dyDescent="0.25">
      <c r="A20" s="11">
        <v>7</v>
      </c>
      <c r="B20" s="157">
        <v>1</v>
      </c>
      <c r="C20" s="157"/>
      <c r="D20" s="158">
        <f t="shared" si="3"/>
        <v>7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>
        <v>3</v>
      </c>
      <c r="M20" s="157"/>
      <c r="N20" s="158">
        <f t="shared" si="5"/>
        <v>21</v>
      </c>
      <c r="O20" s="159"/>
    </row>
    <row r="21" spans="1:15" ht="24" customHeight="1" x14ac:dyDescent="0.25">
      <c r="A21" s="11">
        <v>6</v>
      </c>
      <c r="B21" s="157">
        <v>1</v>
      </c>
      <c r="C21" s="157"/>
      <c r="D21" s="158">
        <f t="shared" si="3"/>
        <v>6</v>
      </c>
      <c r="E21" s="159"/>
      <c r="F21" s="1">
        <v>6</v>
      </c>
      <c r="G21" s="157">
        <v>1</v>
      </c>
      <c r="H21" s="157"/>
      <c r="I21" s="160">
        <f t="shared" si="4"/>
        <v>6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24" customHeight="1" thickBot="1" x14ac:dyDescent="0.3">
      <c r="A23" s="162" t="s">
        <v>13</v>
      </c>
      <c r="B23" s="163"/>
      <c r="C23" s="163"/>
      <c r="D23" s="164">
        <f>D17+D18+D19+D20+D21+D22</f>
        <v>30</v>
      </c>
      <c r="E23" s="165"/>
      <c r="F23" s="166" t="s">
        <v>13</v>
      </c>
      <c r="G23" s="167"/>
      <c r="H23" s="167"/>
      <c r="I23" s="168">
        <f>I17+I18+I19+I20+I21+I22</f>
        <v>6</v>
      </c>
      <c r="J23" s="169"/>
      <c r="K23" s="162" t="s">
        <v>13</v>
      </c>
      <c r="L23" s="163"/>
      <c r="M23" s="163"/>
      <c r="N23" s="164">
        <f>N17+N18+N19+N20+N21+N22</f>
        <v>38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1</v>
      </c>
      <c r="C26" s="157"/>
      <c r="D26" s="158">
        <f t="shared" ref="D26:D31" si="6">A26*B26</f>
        <v>10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>
        <v>1</v>
      </c>
      <c r="M26" s="157"/>
      <c r="N26" s="158">
        <f t="shared" ref="N26:N31" si="8">K26*L26</f>
        <v>10</v>
      </c>
      <c r="O26" s="159"/>
    </row>
    <row r="27" spans="1:15" ht="24" customHeight="1" x14ac:dyDescent="0.25">
      <c r="A27" s="11">
        <v>9</v>
      </c>
      <c r="B27" s="157">
        <v>1</v>
      </c>
      <c r="C27" s="157"/>
      <c r="D27" s="158">
        <f t="shared" si="6"/>
        <v>9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>
        <v>1</v>
      </c>
      <c r="M27" s="157"/>
      <c r="N27" s="158">
        <f t="shared" si="8"/>
        <v>9</v>
      </c>
      <c r="O27" s="159"/>
    </row>
    <row r="28" spans="1:15" ht="24" customHeight="1" x14ac:dyDescent="0.25">
      <c r="A28" s="11">
        <v>8</v>
      </c>
      <c r="B28" s="157">
        <v>2</v>
      </c>
      <c r="C28" s="157"/>
      <c r="D28" s="158">
        <f t="shared" si="6"/>
        <v>16</v>
      </c>
      <c r="E28" s="159"/>
      <c r="F28" s="1">
        <v>8</v>
      </c>
      <c r="G28" s="157">
        <v>3</v>
      </c>
      <c r="H28" s="157"/>
      <c r="I28" s="160">
        <f t="shared" si="7"/>
        <v>24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>
        <v>1</v>
      </c>
      <c r="C29" s="157"/>
      <c r="D29" s="158">
        <f t="shared" si="6"/>
        <v>7</v>
      </c>
      <c r="E29" s="159"/>
      <c r="F29" s="1">
        <v>7</v>
      </c>
      <c r="G29" s="157">
        <v>1</v>
      </c>
      <c r="H29" s="157"/>
      <c r="I29" s="160">
        <f t="shared" si="7"/>
        <v>7</v>
      </c>
      <c r="J29" s="161"/>
      <c r="K29" s="11">
        <v>7</v>
      </c>
      <c r="L29" s="157">
        <v>2</v>
      </c>
      <c r="M29" s="157"/>
      <c r="N29" s="158">
        <f t="shared" si="8"/>
        <v>14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>
        <v>1</v>
      </c>
      <c r="H30" s="157"/>
      <c r="I30" s="160">
        <f t="shared" si="7"/>
        <v>6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42</v>
      </c>
      <c r="E32" s="165"/>
      <c r="F32" s="166" t="s">
        <v>13</v>
      </c>
      <c r="G32" s="167"/>
      <c r="H32" s="167"/>
      <c r="I32" s="168">
        <f>I26+I27+I28+I29+I30+I31</f>
        <v>37</v>
      </c>
      <c r="J32" s="169"/>
      <c r="K32" s="162" t="s">
        <v>13</v>
      </c>
      <c r="L32" s="163"/>
      <c r="M32" s="163"/>
      <c r="N32" s="164">
        <f>N26+N27+N28+N29+N30+N31</f>
        <v>33</v>
      </c>
      <c r="O32" s="165"/>
    </row>
  </sheetData>
  <protectedRanges>
    <protectedRange sqref="B8:C13 G8:H13 L8:M13 L17:M22 G17:H22 B17:C22 B26:C31 G26:H31 L26:M31" name="Oblast1"/>
  </protectedRanges>
  <mergeCells count="166">
    <mergeCell ref="G1:L1"/>
    <mergeCell ref="A1:B1"/>
    <mergeCell ref="C1:F1"/>
    <mergeCell ref="A2:B4"/>
    <mergeCell ref="D2:F2"/>
    <mergeCell ref="D4:F4"/>
    <mergeCell ref="D3:F3"/>
    <mergeCell ref="A5:B5"/>
    <mergeCell ref="C5:E5"/>
    <mergeCell ref="F5:G5"/>
    <mergeCell ref="H5:J5"/>
    <mergeCell ref="K5:L5"/>
    <mergeCell ref="A6:E6"/>
    <mergeCell ref="F6:J6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C14"/>
    <mergeCell ref="D14:E14"/>
    <mergeCell ref="F14:H14"/>
    <mergeCell ref="I14:J14"/>
    <mergeCell ref="A15:E15"/>
    <mergeCell ref="F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M5:O5"/>
    <mergeCell ref="K6:O6"/>
    <mergeCell ref="L7:M7"/>
    <mergeCell ref="N7:O7"/>
    <mergeCell ref="L8:M8"/>
    <mergeCell ref="N8:O8"/>
    <mergeCell ref="L9:M9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K23:M23"/>
    <mergeCell ref="N23:O23"/>
    <mergeCell ref="A24:E24"/>
    <mergeCell ref="F24:J24"/>
    <mergeCell ref="K24:O24"/>
    <mergeCell ref="A23:C23"/>
    <mergeCell ref="D23:E23"/>
    <mergeCell ref="F23:H23"/>
    <mergeCell ref="I23:J23"/>
    <mergeCell ref="B21:C21"/>
    <mergeCell ref="D21:E21"/>
    <mergeCell ref="G21:H21"/>
    <mergeCell ref="I21:J21"/>
    <mergeCell ref="B22:C22"/>
    <mergeCell ref="D22:E22"/>
    <mergeCell ref="G22:H22"/>
    <mergeCell ref="I22:J22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B31" sqref="B31:C31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29</v>
      </c>
      <c r="B2" s="182"/>
      <c r="C2" s="6">
        <f>HODNOCENÍ!B86</f>
        <v>0</v>
      </c>
      <c r="D2" s="188">
        <f>HODNOCENÍ!C86</f>
        <v>0</v>
      </c>
      <c r="E2" s="188"/>
      <c r="F2" s="189"/>
      <c r="G2" s="7" t="s">
        <v>4</v>
      </c>
      <c r="H2" s="6">
        <f>D14</f>
        <v>0</v>
      </c>
      <c r="I2" s="6" t="s">
        <v>5</v>
      </c>
      <c r="J2" s="6">
        <f>D23</f>
        <v>0</v>
      </c>
      <c r="K2" s="6" t="s">
        <v>46</v>
      </c>
      <c r="L2" s="8">
        <f>D32</f>
        <v>0</v>
      </c>
    </row>
    <row r="3" spans="1:15" ht="24" customHeight="1" x14ac:dyDescent="0.25">
      <c r="A3" s="183"/>
      <c r="B3" s="184"/>
      <c r="C3" s="6">
        <f>HODNOCENÍ!B87</f>
        <v>0</v>
      </c>
      <c r="D3" s="192">
        <f>HODNOCENÍ!C87</f>
        <v>0</v>
      </c>
      <c r="E3" s="192"/>
      <c r="F3" s="193"/>
      <c r="G3" s="11" t="s">
        <v>4</v>
      </c>
      <c r="H3" s="10">
        <f>I14</f>
        <v>0</v>
      </c>
      <c r="I3" s="10" t="s">
        <v>5</v>
      </c>
      <c r="J3" s="10">
        <f>I23</f>
        <v>0</v>
      </c>
      <c r="K3" s="10" t="s">
        <v>46</v>
      </c>
      <c r="L3" s="12">
        <f>I32</f>
        <v>0</v>
      </c>
    </row>
    <row r="4" spans="1:15" ht="24" customHeight="1" thickBot="1" x14ac:dyDescent="0.3">
      <c r="A4" s="185"/>
      <c r="B4" s="186"/>
      <c r="C4" s="6">
        <f>HODNOCENÍ!B88</f>
        <v>0</v>
      </c>
      <c r="D4" s="190">
        <f>HODNOCENÍ!C88</f>
        <v>0</v>
      </c>
      <c r="E4" s="190"/>
      <c r="F4" s="191"/>
      <c r="G4" s="5" t="s">
        <v>4</v>
      </c>
      <c r="H4" s="3">
        <f>N14</f>
        <v>0</v>
      </c>
      <c r="I4" s="3" t="s">
        <v>5</v>
      </c>
      <c r="J4" s="3">
        <f>N23</f>
        <v>0</v>
      </c>
      <c r="K4" s="3" t="s">
        <v>46</v>
      </c>
      <c r="L4" s="4">
        <f>N32</f>
        <v>0</v>
      </c>
    </row>
    <row r="5" spans="1:15" ht="24" customHeight="1" thickBot="1" x14ac:dyDescent="0.3">
      <c r="A5" s="197" t="s">
        <v>6</v>
      </c>
      <c r="B5" s="198"/>
      <c r="C5" s="199">
        <f>D2</f>
        <v>0</v>
      </c>
      <c r="D5" s="200"/>
      <c r="E5" s="201"/>
      <c r="F5" s="202" t="s">
        <v>14</v>
      </c>
      <c r="G5" s="203"/>
      <c r="H5" s="204">
        <f>D3</f>
        <v>0</v>
      </c>
      <c r="I5" s="205"/>
      <c r="J5" s="206"/>
      <c r="K5" s="197" t="s">
        <v>44</v>
      </c>
      <c r="L5" s="198"/>
      <c r="M5" s="176">
        <f>D4</f>
        <v>0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0</v>
      </c>
      <c r="E14" s="165"/>
      <c r="F14" s="166" t="s">
        <v>13</v>
      </c>
      <c r="G14" s="167"/>
      <c r="H14" s="167"/>
      <c r="I14" s="168">
        <f>I8+I9+I10+I11+I12+I13</f>
        <v>0</v>
      </c>
      <c r="J14" s="169"/>
      <c r="K14" s="162" t="s">
        <v>13</v>
      </c>
      <c r="L14" s="163"/>
      <c r="M14" s="163"/>
      <c r="N14" s="164">
        <f>N8+N9+N10+N11+N12+N13</f>
        <v>0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0</v>
      </c>
      <c r="E23" s="165"/>
      <c r="F23" s="166" t="s">
        <v>13</v>
      </c>
      <c r="G23" s="167"/>
      <c r="H23" s="167"/>
      <c r="I23" s="168">
        <f>I17+I18+I19+I20+I21+I22</f>
        <v>0</v>
      </c>
      <c r="J23" s="169"/>
      <c r="K23" s="162" t="s">
        <v>13</v>
      </c>
      <c r="L23" s="163"/>
      <c r="M23" s="163"/>
      <c r="N23" s="164">
        <f>N17+N18+N19+N20+N21+N22</f>
        <v>0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/>
      <c r="C27" s="157"/>
      <c r="D27" s="158">
        <f t="shared" si="6"/>
        <v>0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0</v>
      </c>
      <c r="E32" s="165"/>
      <c r="F32" s="166" t="s">
        <v>13</v>
      </c>
      <c r="G32" s="167"/>
      <c r="H32" s="167"/>
      <c r="I32" s="168">
        <f>I26+I27+I28+I29+I30+I31</f>
        <v>0</v>
      </c>
      <c r="J32" s="169"/>
      <c r="K32" s="162" t="s">
        <v>13</v>
      </c>
      <c r="L32" s="163"/>
      <c r="M32" s="163"/>
      <c r="N32" s="164">
        <f>N26+N27+N28+N29+N30+N31</f>
        <v>0</v>
      </c>
      <c r="O32" s="165"/>
    </row>
  </sheetData>
  <mergeCells count="166">
    <mergeCell ref="A1:B1"/>
    <mergeCell ref="C1:F1"/>
    <mergeCell ref="G1:L1"/>
    <mergeCell ref="A2:B4"/>
    <mergeCell ref="D2:F2"/>
    <mergeCell ref="D3:F3"/>
    <mergeCell ref="D4:F4"/>
    <mergeCell ref="A5:B5"/>
    <mergeCell ref="C5:E5"/>
    <mergeCell ref="F5:G5"/>
    <mergeCell ref="H5:J5"/>
    <mergeCell ref="K5:L5"/>
    <mergeCell ref="M5:O5"/>
    <mergeCell ref="A6:E6"/>
    <mergeCell ref="F6:J6"/>
    <mergeCell ref="K6:O6"/>
    <mergeCell ref="B7:C7"/>
    <mergeCell ref="D7:E7"/>
    <mergeCell ref="G7:H7"/>
    <mergeCell ref="I7:J7"/>
    <mergeCell ref="L7:M7"/>
    <mergeCell ref="N7:O7"/>
    <mergeCell ref="B8:C8"/>
    <mergeCell ref="D8:E8"/>
    <mergeCell ref="G8:H8"/>
    <mergeCell ref="I8:J8"/>
    <mergeCell ref="L8:M8"/>
    <mergeCell ref="N8:O8"/>
    <mergeCell ref="B9:C9"/>
    <mergeCell ref="D9:E9"/>
    <mergeCell ref="G9:H9"/>
    <mergeCell ref="I9:J9"/>
    <mergeCell ref="L9:M9"/>
    <mergeCell ref="N9:O9"/>
    <mergeCell ref="B10:C10"/>
    <mergeCell ref="D10:E10"/>
    <mergeCell ref="G10:H10"/>
    <mergeCell ref="I10:J10"/>
    <mergeCell ref="L10:M10"/>
    <mergeCell ref="N10:O10"/>
    <mergeCell ref="B11:C11"/>
    <mergeCell ref="D11:E11"/>
    <mergeCell ref="G11:H11"/>
    <mergeCell ref="I11:J11"/>
    <mergeCell ref="L11:M11"/>
    <mergeCell ref="N11:O11"/>
    <mergeCell ref="B12:C12"/>
    <mergeCell ref="D12:E12"/>
    <mergeCell ref="G12:H12"/>
    <mergeCell ref="I12:J12"/>
    <mergeCell ref="L12:M12"/>
    <mergeCell ref="N12:O12"/>
    <mergeCell ref="B13:C13"/>
    <mergeCell ref="D13:E13"/>
    <mergeCell ref="G13:H13"/>
    <mergeCell ref="I13:J13"/>
    <mergeCell ref="L13:M13"/>
    <mergeCell ref="N13:O13"/>
    <mergeCell ref="A14:C14"/>
    <mergeCell ref="D14:E14"/>
    <mergeCell ref="F14:H14"/>
    <mergeCell ref="I14:J14"/>
    <mergeCell ref="K14:M14"/>
    <mergeCell ref="N14:O14"/>
    <mergeCell ref="A15:E15"/>
    <mergeCell ref="F15:J15"/>
    <mergeCell ref="K15:O15"/>
    <mergeCell ref="B16:C16"/>
    <mergeCell ref="D16:E16"/>
    <mergeCell ref="G16:H16"/>
    <mergeCell ref="I16:J16"/>
    <mergeCell ref="L16:M16"/>
    <mergeCell ref="N16:O16"/>
    <mergeCell ref="B17:C17"/>
    <mergeCell ref="D17:E17"/>
    <mergeCell ref="G17:H17"/>
    <mergeCell ref="I17:J17"/>
    <mergeCell ref="L17:M17"/>
    <mergeCell ref="N17:O17"/>
    <mergeCell ref="B18:C18"/>
    <mergeCell ref="D18:E18"/>
    <mergeCell ref="G18:H18"/>
    <mergeCell ref="I18:J18"/>
    <mergeCell ref="L18:M18"/>
    <mergeCell ref="N18:O18"/>
    <mergeCell ref="B19:C19"/>
    <mergeCell ref="D19:E19"/>
    <mergeCell ref="G19:H19"/>
    <mergeCell ref="I19:J19"/>
    <mergeCell ref="L19:M19"/>
    <mergeCell ref="N19:O19"/>
    <mergeCell ref="B20:C20"/>
    <mergeCell ref="D20:E20"/>
    <mergeCell ref="G20:H20"/>
    <mergeCell ref="I20:J20"/>
    <mergeCell ref="L20:M20"/>
    <mergeCell ref="N20:O20"/>
    <mergeCell ref="B21:C21"/>
    <mergeCell ref="D21:E21"/>
    <mergeCell ref="G21:H21"/>
    <mergeCell ref="I21:J21"/>
    <mergeCell ref="L21:M21"/>
    <mergeCell ref="N21:O21"/>
    <mergeCell ref="B22:C22"/>
    <mergeCell ref="D22:E22"/>
    <mergeCell ref="G22:H22"/>
    <mergeCell ref="I22:J22"/>
    <mergeCell ref="L22:M22"/>
    <mergeCell ref="N22:O22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A32:C32"/>
    <mergeCell ref="D32:E32"/>
    <mergeCell ref="F32:H32"/>
    <mergeCell ref="I32:J32"/>
    <mergeCell ref="K32:M32"/>
    <mergeCell ref="N32:O32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Q10" sqref="Q10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30</v>
      </c>
      <c r="B2" s="182"/>
      <c r="C2" s="6">
        <f>HODNOCENÍ!B89</f>
        <v>0</v>
      </c>
      <c r="D2" s="188">
        <f>HODNOCENÍ!C89</f>
        <v>0</v>
      </c>
      <c r="E2" s="188"/>
      <c r="F2" s="189"/>
      <c r="G2" s="7" t="s">
        <v>4</v>
      </c>
      <c r="H2" s="6">
        <f>D14</f>
        <v>0</v>
      </c>
      <c r="I2" s="6" t="s">
        <v>5</v>
      </c>
      <c r="J2" s="6">
        <f>D23</f>
        <v>0</v>
      </c>
      <c r="K2" s="6" t="s">
        <v>46</v>
      </c>
      <c r="L2" s="8">
        <f>D32</f>
        <v>0</v>
      </c>
    </row>
    <row r="3" spans="1:15" ht="24" customHeight="1" x14ac:dyDescent="0.25">
      <c r="A3" s="183"/>
      <c r="B3" s="184"/>
      <c r="C3" s="6">
        <f>HODNOCENÍ!B90</f>
        <v>0</v>
      </c>
      <c r="D3" s="192">
        <f>HODNOCENÍ!C90</f>
        <v>0</v>
      </c>
      <c r="E3" s="192"/>
      <c r="F3" s="193"/>
      <c r="G3" s="11" t="s">
        <v>4</v>
      </c>
      <c r="H3" s="10">
        <f>I14</f>
        <v>0</v>
      </c>
      <c r="I3" s="10" t="s">
        <v>5</v>
      </c>
      <c r="J3" s="10">
        <f>I23</f>
        <v>0</v>
      </c>
      <c r="K3" s="10" t="s">
        <v>46</v>
      </c>
      <c r="L3" s="12">
        <f>I32</f>
        <v>0</v>
      </c>
    </row>
    <row r="4" spans="1:15" ht="24" customHeight="1" thickBot="1" x14ac:dyDescent="0.3">
      <c r="A4" s="185"/>
      <c r="B4" s="186"/>
      <c r="C4" s="6">
        <f>HODNOCENÍ!B91</f>
        <v>0</v>
      </c>
      <c r="D4" s="190">
        <f>HODNOCENÍ!C91</f>
        <v>0</v>
      </c>
      <c r="E4" s="190"/>
      <c r="F4" s="191"/>
      <c r="G4" s="5" t="s">
        <v>4</v>
      </c>
      <c r="H4" s="3">
        <f>N14</f>
        <v>0</v>
      </c>
      <c r="I4" s="3" t="s">
        <v>5</v>
      </c>
      <c r="J4" s="3">
        <f>N23</f>
        <v>0</v>
      </c>
      <c r="K4" s="3" t="s">
        <v>46</v>
      </c>
      <c r="L4" s="4">
        <f>N32</f>
        <v>0</v>
      </c>
    </row>
    <row r="5" spans="1:15" ht="24" customHeight="1" thickBot="1" x14ac:dyDescent="0.3">
      <c r="A5" s="197" t="s">
        <v>6</v>
      </c>
      <c r="B5" s="198"/>
      <c r="C5" s="199">
        <f>D2</f>
        <v>0</v>
      </c>
      <c r="D5" s="200"/>
      <c r="E5" s="201"/>
      <c r="F5" s="202" t="s">
        <v>14</v>
      </c>
      <c r="G5" s="203"/>
      <c r="H5" s="204">
        <f>D3</f>
        <v>0</v>
      </c>
      <c r="I5" s="205"/>
      <c r="J5" s="206"/>
      <c r="K5" s="197" t="s">
        <v>44</v>
      </c>
      <c r="L5" s="198"/>
      <c r="M5" s="176">
        <f>D4</f>
        <v>0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0</v>
      </c>
      <c r="E14" s="165"/>
      <c r="F14" s="166" t="s">
        <v>13</v>
      </c>
      <c r="G14" s="167"/>
      <c r="H14" s="167"/>
      <c r="I14" s="168">
        <f>I8+I9+I10+I11+I12+I13</f>
        <v>0</v>
      </c>
      <c r="J14" s="169"/>
      <c r="K14" s="162" t="s">
        <v>13</v>
      </c>
      <c r="L14" s="163"/>
      <c r="M14" s="163"/>
      <c r="N14" s="164">
        <f>N8+N9+N10+N11+N12+N13</f>
        <v>0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208"/>
      <c r="M20" s="209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0</v>
      </c>
      <c r="E23" s="165"/>
      <c r="F23" s="166" t="s">
        <v>13</v>
      </c>
      <c r="G23" s="167"/>
      <c r="H23" s="167"/>
      <c r="I23" s="168">
        <f>I17+I18+I19+I20+I21+I22</f>
        <v>0</v>
      </c>
      <c r="J23" s="169"/>
      <c r="K23" s="162" t="s">
        <v>13</v>
      </c>
      <c r="L23" s="163"/>
      <c r="M23" s="163"/>
      <c r="N23" s="164">
        <f>N17+N18+N19+N20+N21+N22</f>
        <v>0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/>
      <c r="C27" s="157"/>
      <c r="D27" s="158">
        <f t="shared" si="6"/>
        <v>0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0</v>
      </c>
      <c r="E32" s="165"/>
      <c r="F32" s="166" t="s">
        <v>13</v>
      </c>
      <c r="G32" s="167"/>
      <c r="H32" s="167"/>
      <c r="I32" s="168">
        <f>I26+I27+I28+I29+I30+I31</f>
        <v>0</v>
      </c>
      <c r="J32" s="169"/>
      <c r="K32" s="162" t="s">
        <v>13</v>
      </c>
      <c r="L32" s="163"/>
      <c r="M32" s="163"/>
      <c r="N32" s="164">
        <f>N26+N27+N28+N29+N30+N31</f>
        <v>0</v>
      </c>
      <c r="O32" s="165"/>
    </row>
  </sheetData>
  <mergeCells count="166">
    <mergeCell ref="A1:B1"/>
    <mergeCell ref="C1:F1"/>
    <mergeCell ref="G1:L1"/>
    <mergeCell ref="A2:B4"/>
    <mergeCell ref="D2:F2"/>
    <mergeCell ref="D3:F3"/>
    <mergeCell ref="D4:F4"/>
    <mergeCell ref="A5:B5"/>
    <mergeCell ref="C5:E5"/>
    <mergeCell ref="F5:G5"/>
    <mergeCell ref="H5:J5"/>
    <mergeCell ref="K5:L5"/>
    <mergeCell ref="M5:O5"/>
    <mergeCell ref="A6:E6"/>
    <mergeCell ref="F6:J6"/>
    <mergeCell ref="K6:O6"/>
    <mergeCell ref="B7:C7"/>
    <mergeCell ref="D7:E7"/>
    <mergeCell ref="G7:H7"/>
    <mergeCell ref="I7:J7"/>
    <mergeCell ref="L7:M7"/>
    <mergeCell ref="N7:O7"/>
    <mergeCell ref="B8:C8"/>
    <mergeCell ref="D8:E8"/>
    <mergeCell ref="G8:H8"/>
    <mergeCell ref="I8:J8"/>
    <mergeCell ref="L8:M8"/>
    <mergeCell ref="N8:O8"/>
    <mergeCell ref="B9:C9"/>
    <mergeCell ref="D9:E9"/>
    <mergeCell ref="G9:H9"/>
    <mergeCell ref="I9:J9"/>
    <mergeCell ref="L9:M9"/>
    <mergeCell ref="N9:O9"/>
    <mergeCell ref="B10:C10"/>
    <mergeCell ref="D10:E10"/>
    <mergeCell ref="G10:H10"/>
    <mergeCell ref="I10:J10"/>
    <mergeCell ref="L10:M10"/>
    <mergeCell ref="N10:O10"/>
    <mergeCell ref="B11:C11"/>
    <mergeCell ref="D11:E11"/>
    <mergeCell ref="G11:H11"/>
    <mergeCell ref="I11:J11"/>
    <mergeCell ref="L11:M11"/>
    <mergeCell ref="N11:O11"/>
    <mergeCell ref="B12:C12"/>
    <mergeCell ref="D12:E12"/>
    <mergeCell ref="G12:H12"/>
    <mergeCell ref="I12:J12"/>
    <mergeCell ref="L12:M12"/>
    <mergeCell ref="N12:O12"/>
    <mergeCell ref="B13:C13"/>
    <mergeCell ref="D13:E13"/>
    <mergeCell ref="G13:H13"/>
    <mergeCell ref="I13:J13"/>
    <mergeCell ref="L13:M13"/>
    <mergeCell ref="N13:O13"/>
    <mergeCell ref="A14:C14"/>
    <mergeCell ref="D14:E14"/>
    <mergeCell ref="F14:H14"/>
    <mergeCell ref="I14:J14"/>
    <mergeCell ref="K14:M14"/>
    <mergeCell ref="N14:O14"/>
    <mergeCell ref="A15:E15"/>
    <mergeCell ref="F15:J15"/>
    <mergeCell ref="K15:O15"/>
    <mergeCell ref="B16:C16"/>
    <mergeCell ref="D16:E16"/>
    <mergeCell ref="G16:H16"/>
    <mergeCell ref="I16:J16"/>
    <mergeCell ref="L16:M16"/>
    <mergeCell ref="N16:O16"/>
    <mergeCell ref="B17:C17"/>
    <mergeCell ref="D17:E17"/>
    <mergeCell ref="G17:H17"/>
    <mergeCell ref="I17:J17"/>
    <mergeCell ref="L17:M17"/>
    <mergeCell ref="N17:O17"/>
    <mergeCell ref="B18:C18"/>
    <mergeCell ref="D18:E18"/>
    <mergeCell ref="G18:H18"/>
    <mergeCell ref="I18:J18"/>
    <mergeCell ref="L18:M18"/>
    <mergeCell ref="N18:O18"/>
    <mergeCell ref="B19:C19"/>
    <mergeCell ref="D19:E19"/>
    <mergeCell ref="G19:H19"/>
    <mergeCell ref="I19:J19"/>
    <mergeCell ref="L19:M19"/>
    <mergeCell ref="N19:O19"/>
    <mergeCell ref="B20:C20"/>
    <mergeCell ref="D20:E20"/>
    <mergeCell ref="G20:H20"/>
    <mergeCell ref="I20:J20"/>
    <mergeCell ref="L20:M20"/>
    <mergeCell ref="N20:O20"/>
    <mergeCell ref="B21:C21"/>
    <mergeCell ref="D21:E21"/>
    <mergeCell ref="G21:H21"/>
    <mergeCell ref="I21:J21"/>
    <mergeCell ref="L21:M21"/>
    <mergeCell ref="N21:O21"/>
    <mergeCell ref="B22:C22"/>
    <mergeCell ref="D22:E22"/>
    <mergeCell ref="G22:H22"/>
    <mergeCell ref="I22:J22"/>
    <mergeCell ref="L22:M22"/>
    <mergeCell ref="N22:O22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A32:C32"/>
    <mergeCell ref="D32:E32"/>
    <mergeCell ref="F32:H32"/>
    <mergeCell ref="I32:J32"/>
    <mergeCell ref="K32:M32"/>
    <mergeCell ref="N32:O32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B31" sqref="B31:C31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31</v>
      </c>
      <c r="B2" s="182"/>
      <c r="C2" s="6">
        <f>HODNOCENÍ!B92</f>
        <v>0</v>
      </c>
      <c r="D2" s="188">
        <f>HODNOCENÍ!C92</f>
        <v>0</v>
      </c>
      <c r="E2" s="188"/>
      <c r="F2" s="189"/>
      <c r="G2" s="7" t="s">
        <v>4</v>
      </c>
      <c r="H2" s="6">
        <f>D14</f>
        <v>0</v>
      </c>
      <c r="I2" s="6" t="s">
        <v>5</v>
      </c>
      <c r="J2" s="6">
        <f>D23</f>
        <v>0</v>
      </c>
      <c r="K2" s="6" t="s">
        <v>46</v>
      </c>
      <c r="L2" s="8">
        <f>D32</f>
        <v>0</v>
      </c>
    </row>
    <row r="3" spans="1:15" ht="24" customHeight="1" x14ac:dyDescent="0.25">
      <c r="A3" s="183"/>
      <c r="B3" s="184"/>
      <c r="C3" s="6">
        <f>HODNOCENÍ!B93</f>
        <v>0</v>
      </c>
      <c r="D3" s="192">
        <f>HODNOCENÍ!C93</f>
        <v>0</v>
      </c>
      <c r="E3" s="192"/>
      <c r="F3" s="193"/>
      <c r="G3" s="11" t="s">
        <v>4</v>
      </c>
      <c r="H3" s="20">
        <f>I14</f>
        <v>0</v>
      </c>
      <c r="I3" s="20" t="s">
        <v>5</v>
      </c>
      <c r="J3" s="20">
        <f>I23</f>
        <v>0</v>
      </c>
      <c r="K3" s="20" t="s">
        <v>46</v>
      </c>
      <c r="L3" s="21">
        <f>I32</f>
        <v>0</v>
      </c>
    </row>
    <row r="4" spans="1:15" ht="24" customHeight="1" thickBot="1" x14ac:dyDescent="0.3">
      <c r="A4" s="185"/>
      <c r="B4" s="186"/>
      <c r="C4" s="6">
        <f>HODNOCENÍ!B94</f>
        <v>0</v>
      </c>
      <c r="D4" s="190">
        <f>HODNOCENÍ!C94</f>
        <v>0</v>
      </c>
      <c r="E4" s="190"/>
      <c r="F4" s="191"/>
      <c r="G4" s="5" t="s">
        <v>4</v>
      </c>
      <c r="H4" s="22">
        <f>N14</f>
        <v>0</v>
      </c>
      <c r="I4" s="22" t="s">
        <v>5</v>
      </c>
      <c r="J4" s="22">
        <f>N23</f>
        <v>0</v>
      </c>
      <c r="K4" s="22" t="s">
        <v>46</v>
      </c>
      <c r="L4" s="23">
        <f>N32</f>
        <v>0</v>
      </c>
    </row>
    <row r="5" spans="1:15" ht="24" customHeight="1" thickBot="1" x14ac:dyDescent="0.3">
      <c r="A5" s="197" t="s">
        <v>6</v>
      </c>
      <c r="B5" s="198"/>
      <c r="C5" s="199">
        <f>D2</f>
        <v>0</v>
      </c>
      <c r="D5" s="200"/>
      <c r="E5" s="201"/>
      <c r="F5" s="202" t="s">
        <v>14</v>
      </c>
      <c r="G5" s="203"/>
      <c r="H5" s="204">
        <f>D3</f>
        <v>0</v>
      </c>
      <c r="I5" s="205"/>
      <c r="J5" s="206"/>
      <c r="K5" s="197" t="s">
        <v>44</v>
      </c>
      <c r="L5" s="198"/>
      <c r="M5" s="176">
        <f>D4</f>
        <v>0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0</v>
      </c>
      <c r="E14" s="165"/>
      <c r="F14" s="166" t="s">
        <v>13</v>
      </c>
      <c r="G14" s="167"/>
      <c r="H14" s="167"/>
      <c r="I14" s="168">
        <f>I8+I9+I10+I11+I12+I13</f>
        <v>0</v>
      </c>
      <c r="J14" s="169"/>
      <c r="K14" s="162" t="s">
        <v>13</v>
      </c>
      <c r="L14" s="163"/>
      <c r="M14" s="163"/>
      <c r="N14" s="164">
        <f>N8+N9+N10+N11+N12+N13</f>
        <v>0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208"/>
      <c r="M20" s="209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0</v>
      </c>
      <c r="E23" s="165"/>
      <c r="F23" s="166" t="s">
        <v>13</v>
      </c>
      <c r="G23" s="167"/>
      <c r="H23" s="167"/>
      <c r="I23" s="168">
        <f>I17+I18+I19+I20+I21+I22</f>
        <v>0</v>
      </c>
      <c r="J23" s="169"/>
      <c r="K23" s="162" t="s">
        <v>13</v>
      </c>
      <c r="L23" s="163"/>
      <c r="M23" s="163"/>
      <c r="N23" s="164">
        <f>N17+N18+N19+N20+N21+N22</f>
        <v>0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/>
      <c r="C27" s="157"/>
      <c r="D27" s="158">
        <f t="shared" si="6"/>
        <v>0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0</v>
      </c>
      <c r="E32" s="165"/>
      <c r="F32" s="166" t="s">
        <v>13</v>
      </c>
      <c r="G32" s="167"/>
      <c r="H32" s="167"/>
      <c r="I32" s="168">
        <f>I26+I27+I28+I29+I30+I31</f>
        <v>0</v>
      </c>
      <c r="J32" s="169"/>
      <c r="K32" s="162" t="s">
        <v>13</v>
      </c>
      <c r="L32" s="163"/>
      <c r="M32" s="163"/>
      <c r="N32" s="164">
        <f>N26+N27+N28+N29+N30+N31</f>
        <v>0</v>
      </c>
      <c r="O32" s="165"/>
    </row>
  </sheetData>
  <mergeCells count="166">
    <mergeCell ref="A32:C32"/>
    <mergeCell ref="D32:E32"/>
    <mergeCell ref="F32:H32"/>
    <mergeCell ref="I32:J32"/>
    <mergeCell ref="K32:M32"/>
    <mergeCell ref="N32:O32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A23:C23"/>
    <mergeCell ref="D23:E23"/>
    <mergeCell ref="F23:H23"/>
    <mergeCell ref="I23:J23"/>
    <mergeCell ref="K23:M23"/>
    <mergeCell ref="N23:O23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18:C18"/>
    <mergeCell ref="D18:E18"/>
    <mergeCell ref="G18:H18"/>
    <mergeCell ref="I18:J18"/>
    <mergeCell ref="L18:M18"/>
    <mergeCell ref="N18:O18"/>
    <mergeCell ref="B17:C17"/>
    <mergeCell ref="D17:E17"/>
    <mergeCell ref="G17:H17"/>
    <mergeCell ref="I17:J17"/>
    <mergeCell ref="L17:M17"/>
    <mergeCell ref="N17:O17"/>
    <mergeCell ref="A15:E15"/>
    <mergeCell ref="F15:J15"/>
    <mergeCell ref="K15:O15"/>
    <mergeCell ref="B16:C16"/>
    <mergeCell ref="D16:E16"/>
    <mergeCell ref="G16:H16"/>
    <mergeCell ref="I16:J16"/>
    <mergeCell ref="L16:M16"/>
    <mergeCell ref="N16:O16"/>
    <mergeCell ref="A14:C14"/>
    <mergeCell ref="D14:E14"/>
    <mergeCell ref="F14:H14"/>
    <mergeCell ref="I14:J14"/>
    <mergeCell ref="K14:M14"/>
    <mergeCell ref="N14:O14"/>
    <mergeCell ref="B13:C13"/>
    <mergeCell ref="D13:E13"/>
    <mergeCell ref="G13:H13"/>
    <mergeCell ref="I13:J13"/>
    <mergeCell ref="L13:M13"/>
    <mergeCell ref="N13:O13"/>
    <mergeCell ref="B12:C12"/>
    <mergeCell ref="D12:E12"/>
    <mergeCell ref="G12:H12"/>
    <mergeCell ref="I12:J12"/>
    <mergeCell ref="L12:M12"/>
    <mergeCell ref="N12:O12"/>
    <mergeCell ref="B11:C11"/>
    <mergeCell ref="D11:E11"/>
    <mergeCell ref="G11:H11"/>
    <mergeCell ref="I11:J11"/>
    <mergeCell ref="L11:M11"/>
    <mergeCell ref="N11:O11"/>
    <mergeCell ref="B10:C10"/>
    <mergeCell ref="D10:E10"/>
    <mergeCell ref="G10:H10"/>
    <mergeCell ref="I10:J10"/>
    <mergeCell ref="L10:M10"/>
    <mergeCell ref="N10:O10"/>
    <mergeCell ref="B9:C9"/>
    <mergeCell ref="D9:E9"/>
    <mergeCell ref="G9:H9"/>
    <mergeCell ref="I9:J9"/>
    <mergeCell ref="L9:M9"/>
    <mergeCell ref="N9:O9"/>
    <mergeCell ref="B8:C8"/>
    <mergeCell ref="D8:E8"/>
    <mergeCell ref="G8:H8"/>
    <mergeCell ref="I8:J8"/>
    <mergeCell ref="L8:M8"/>
    <mergeCell ref="N8:O8"/>
    <mergeCell ref="A6:E6"/>
    <mergeCell ref="F6:J6"/>
    <mergeCell ref="K6:O6"/>
    <mergeCell ref="B7:C7"/>
    <mergeCell ref="D7:E7"/>
    <mergeCell ref="G7:H7"/>
    <mergeCell ref="I7:J7"/>
    <mergeCell ref="L7:M7"/>
    <mergeCell ref="N7:O7"/>
    <mergeCell ref="A5:B5"/>
    <mergeCell ref="C5:E5"/>
    <mergeCell ref="F5:G5"/>
    <mergeCell ref="H5:J5"/>
    <mergeCell ref="K5:L5"/>
    <mergeCell ref="M5:O5"/>
    <mergeCell ref="A1:B1"/>
    <mergeCell ref="C1:F1"/>
    <mergeCell ref="G1:L1"/>
    <mergeCell ref="A2:B4"/>
    <mergeCell ref="D2:F2"/>
    <mergeCell ref="D3:F3"/>
    <mergeCell ref="D4:F4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B31" sqref="B31:C31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33</v>
      </c>
      <c r="B2" s="182"/>
      <c r="C2" s="6">
        <f>HODNOCENÍ!B98</f>
        <v>0</v>
      </c>
      <c r="D2" s="188">
        <f>HODNOCENÍ!C98</f>
        <v>0</v>
      </c>
      <c r="E2" s="188"/>
      <c r="F2" s="189"/>
      <c r="G2" s="7" t="s">
        <v>4</v>
      </c>
      <c r="H2" s="6">
        <f>D14</f>
        <v>0</v>
      </c>
      <c r="I2" s="6" t="s">
        <v>5</v>
      </c>
      <c r="J2" s="6">
        <f>D23</f>
        <v>0</v>
      </c>
      <c r="K2" s="6" t="s">
        <v>46</v>
      </c>
      <c r="L2" s="8">
        <f>D32</f>
        <v>0</v>
      </c>
    </row>
    <row r="3" spans="1:15" ht="24" customHeight="1" x14ac:dyDescent="0.25">
      <c r="A3" s="183"/>
      <c r="B3" s="184"/>
      <c r="C3" s="6">
        <f>HODNOCENÍ!B99</f>
        <v>0</v>
      </c>
      <c r="D3" s="192">
        <f>HODNOCENÍ!C99</f>
        <v>0</v>
      </c>
      <c r="E3" s="192"/>
      <c r="F3" s="193"/>
      <c r="G3" s="11" t="s">
        <v>4</v>
      </c>
      <c r="H3" s="20">
        <f>I14</f>
        <v>0</v>
      </c>
      <c r="I3" s="20" t="s">
        <v>5</v>
      </c>
      <c r="J3" s="20">
        <f>I23</f>
        <v>0</v>
      </c>
      <c r="K3" s="20" t="s">
        <v>46</v>
      </c>
      <c r="L3" s="21">
        <f>I32</f>
        <v>0</v>
      </c>
    </row>
    <row r="4" spans="1:15" ht="24" customHeight="1" thickBot="1" x14ac:dyDescent="0.3">
      <c r="A4" s="185"/>
      <c r="B4" s="186"/>
      <c r="C4" s="6">
        <f>HODNOCENÍ!B100</f>
        <v>0</v>
      </c>
      <c r="D4" s="190">
        <f>HODNOCENÍ!C100</f>
        <v>0</v>
      </c>
      <c r="E4" s="190"/>
      <c r="F4" s="191"/>
      <c r="G4" s="5" t="s">
        <v>4</v>
      </c>
      <c r="H4" s="22">
        <f>N14</f>
        <v>0</v>
      </c>
      <c r="I4" s="22" t="s">
        <v>5</v>
      </c>
      <c r="J4" s="22">
        <f>N23</f>
        <v>0</v>
      </c>
      <c r="K4" s="22" t="s">
        <v>46</v>
      </c>
      <c r="L4" s="23">
        <f>N32</f>
        <v>0</v>
      </c>
    </row>
    <row r="5" spans="1:15" ht="24" customHeight="1" thickBot="1" x14ac:dyDescent="0.3">
      <c r="A5" s="197" t="s">
        <v>6</v>
      </c>
      <c r="B5" s="198"/>
      <c r="C5" s="199">
        <f>D2</f>
        <v>0</v>
      </c>
      <c r="D5" s="200"/>
      <c r="E5" s="201"/>
      <c r="F5" s="202" t="s">
        <v>14</v>
      </c>
      <c r="G5" s="203"/>
      <c r="H5" s="204">
        <f>D3</f>
        <v>0</v>
      </c>
      <c r="I5" s="205"/>
      <c r="J5" s="206"/>
      <c r="K5" s="197" t="s">
        <v>44</v>
      </c>
      <c r="L5" s="198"/>
      <c r="M5" s="176">
        <f>D4</f>
        <v>0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0</v>
      </c>
      <c r="E14" s="165"/>
      <c r="F14" s="166" t="s">
        <v>13</v>
      </c>
      <c r="G14" s="167"/>
      <c r="H14" s="167"/>
      <c r="I14" s="168">
        <f>I8+I9+I10+I11+I12+I13</f>
        <v>0</v>
      </c>
      <c r="J14" s="169"/>
      <c r="K14" s="162" t="s">
        <v>13</v>
      </c>
      <c r="L14" s="163"/>
      <c r="M14" s="163"/>
      <c r="N14" s="164">
        <f>N8+N9+N10+N11+N12+N13</f>
        <v>0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208"/>
      <c r="M20" s="209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0</v>
      </c>
      <c r="E23" s="165"/>
      <c r="F23" s="166" t="s">
        <v>13</v>
      </c>
      <c r="G23" s="167"/>
      <c r="H23" s="167"/>
      <c r="I23" s="168">
        <f>I17+I18+I19+I20+I21+I22</f>
        <v>0</v>
      </c>
      <c r="J23" s="169"/>
      <c r="K23" s="162" t="s">
        <v>13</v>
      </c>
      <c r="L23" s="163"/>
      <c r="M23" s="163"/>
      <c r="N23" s="164">
        <f>N17+N18+N19+N20+N21+N22</f>
        <v>0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/>
      <c r="C27" s="157"/>
      <c r="D27" s="158">
        <f t="shared" si="6"/>
        <v>0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0</v>
      </c>
      <c r="E32" s="165"/>
      <c r="F32" s="166" t="s">
        <v>13</v>
      </c>
      <c r="G32" s="167"/>
      <c r="H32" s="167"/>
      <c r="I32" s="168">
        <f>I26+I27+I28+I29+I30+I31</f>
        <v>0</v>
      </c>
      <c r="J32" s="169"/>
      <c r="K32" s="162" t="s">
        <v>13</v>
      </c>
      <c r="L32" s="163"/>
      <c r="M32" s="163"/>
      <c r="N32" s="164">
        <f>N26+N27+N28+N29+N30+N31</f>
        <v>0</v>
      </c>
      <c r="O32" s="165"/>
    </row>
  </sheetData>
  <mergeCells count="166">
    <mergeCell ref="A32:C32"/>
    <mergeCell ref="D32:E32"/>
    <mergeCell ref="F32:H32"/>
    <mergeCell ref="I32:J32"/>
    <mergeCell ref="K32:M32"/>
    <mergeCell ref="N32:O32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A23:C23"/>
    <mergeCell ref="D23:E23"/>
    <mergeCell ref="F23:H23"/>
    <mergeCell ref="I23:J23"/>
    <mergeCell ref="K23:M23"/>
    <mergeCell ref="N23:O23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18:C18"/>
    <mergeCell ref="D18:E18"/>
    <mergeCell ref="G18:H18"/>
    <mergeCell ref="I18:J18"/>
    <mergeCell ref="L18:M18"/>
    <mergeCell ref="N18:O18"/>
    <mergeCell ref="B17:C17"/>
    <mergeCell ref="D17:E17"/>
    <mergeCell ref="G17:H17"/>
    <mergeCell ref="I17:J17"/>
    <mergeCell ref="L17:M17"/>
    <mergeCell ref="N17:O17"/>
    <mergeCell ref="A15:E15"/>
    <mergeCell ref="F15:J15"/>
    <mergeCell ref="K15:O15"/>
    <mergeCell ref="B16:C16"/>
    <mergeCell ref="D16:E16"/>
    <mergeCell ref="G16:H16"/>
    <mergeCell ref="I16:J16"/>
    <mergeCell ref="L16:M16"/>
    <mergeCell ref="N16:O16"/>
    <mergeCell ref="A14:C14"/>
    <mergeCell ref="D14:E14"/>
    <mergeCell ref="F14:H14"/>
    <mergeCell ref="I14:J14"/>
    <mergeCell ref="K14:M14"/>
    <mergeCell ref="N14:O14"/>
    <mergeCell ref="B13:C13"/>
    <mergeCell ref="D13:E13"/>
    <mergeCell ref="G13:H13"/>
    <mergeCell ref="I13:J13"/>
    <mergeCell ref="L13:M13"/>
    <mergeCell ref="N13:O13"/>
    <mergeCell ref="B12:C12"/>
    <mergeCell ref="D12:E12"/>
    <mergeCell ref="G12:H12"/>
    <mergeCell ref="I12:J12"/>
    <mergeCell ref="L12:M12"/>
    <mergeCell ref="N12:O12"/>
    <mergeCell ref="B11:C11"/>
    <mergeCell ref="D11:E11"/>
    <mergeCell ref="G11:H11"/>
    <mergeCell ref="I11:J11"/>
    <mergeCell ref="L11:M11"/>
    <mergeCell ref="N11:O11"/>
    <mergeCell ref="B10:C10"/>
    <mergeCell ref="D10:E10"/>
    <mergeCell ref="G10:H10"/>
    <mergeCell ref="I10:J10"/>
    <mergeCell ref="L10:M10"/>
    <mergeCell ref="N10:O10"/>
    <mergeCell ref="B9:C9"/>
    <mergeCell ref="D9:E9"/>
    <mergeCell ref="G9:H9"/>
    <mergeCell ref="I9:J9"/>
    <mergeCell ref="L9:M9"/>
    <mergeCell ref="N9:O9"/>
    <mergeCell ref="B8:C8"/>
    <mergeCell ref="D8:E8"/>
    <mergeCell ref="G8:H8"/>
    <mergeCell ref="I8:J8"/>
    <mergeCell ref="L8:M8"/>
    <mergeCell ref="N8:O8"/>
    <mergeCell ref="A6:E6"/>
    <mergeCell ref="F6:J6"/>
    <mergeCell ref="K6:O6"/>
    <mergeCell ref="B7:C7"/>
    <mergeCell ref="D7:E7"/>
    <mergeCell ref="G7:H7"/>
    <mergeCell ref="I7:J7"/>
    <mergeCell ref="L7:M7"/>
    <mergeCell ref="N7:O7"/>
    <mergeCell ref="A5:B5"/>
    <mergeCell ref="C5:E5"/>
    <mergeCell ref="F5:G5"/>
    <mergeCell ref="H5:J5"/>
    <mergeCell ref="K5:L5"/>
    <mergeCell ref="M5:O5"/>
    <mergeCell ref="A1:B1"/>
    <mergeCell ref="C1:F1"/>
    <mergeCell ref="G1:L1"/>
    <mergeCell ref="A2:B4"/>
    <mergeCell ref="D2:F2"/>
    <mergeCell ref="D3:F3"/>
    <mergeCell ref="D4:F4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B31" sqref="B31:C31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32</v>
      </c>
      <c r="B2" s="182"/>
      <c r="C2" s="6">
        <f>HODNOCENÍ!B95</f>
        <v>0</v>
      </c>
      <c r="D2" s="188">
        <f>HODNOCENÍ!C95</f>
        <v>0</v>
      </c>
      <c r="E2" s="188"/>
      <c r="F2" s="189"/>
      <c r="G2" s="7" t="s">
        <v>4</v>
      </c>
      <c r="H2" s="6">
        <f>D14</f>
        <v>0</v>
      </c>
      <c r="I2" s="6" t="s">
        <v>5</v>
      </c>
      <c r="J2" s="6">
        <f>D23</f>
        <v>0</v>
      </c>
      <c r="K2" s="6" t="s">
        <v>46</v>
      </c>
      <c r="L2" s="8">
        <f>D32</f>
        <v>0</v>
      </c>
    </row>
    <row r="3" spans="1:15" ht="24" customHeight="1" x14ac:dyDescent="0.25">
      <c r="A3" s="183"/>
      <c r="B3" s="184"/>
      <c r="C3" s="6">
        <f>HODNOCENÍ!B96</f>
        <v>0</v>
      </c>
      <c r="D3" s="192">
        <f>HODNOCENÍ!C96</f>
        <v>0</v>
      </c>
      <c r="E3" s="192"/>
      <c r="F3" s="193"/>
      <c r="G3" s="11" t="s">
        <v>4</v>
      </c>
      <c r="H3" s="20">
        <f>I14</f>
        <v>0</v>
      </c>
      <c r="I3" s="20" t="s">
        <v>5</v>
      </c>
      <c r="J3" s="20">
        <f>I23</f>
        <v>0</v>
      </c>
      <c r="K3" s="20" t="s">
        <v>46</v>
      </c>
      <c r="L3" s="21">
        <f>I32</f>
        <v>0</v>
      </c>
    </row>
    <row r="4" spans="1:15" ht="24" customHeight="1" thickBot="1" x14ac:dyDescent="0.3">
      <c r="A4" s="185"/>
      <c r="B4" s="186"/>
      <c r="C4" s="6">
        <f>HODNOCENÍ!B97</f>
        <v>0</v>
      </c>
      <c r="D4" s="190">
        <f>HODNOCENÍ!C97</f>
        <v>0</v>
      </c>
      <c r="E4" s="190"/>
      <c r="F4" s="191"/>
      <c r="G4" s="5" t="s">
        <v>4</v>
      </c>
      <c r="H4" s="22">
        <f>N14</f>
        <v>0</v>
      </c>
      <c r="I4" s="22" t="s">
        <v>5</v>
      </c>
      <c r="J4" s="22">
        <f>N23</f>
        <v>0</v>
      </c>
      <c r="K4" s="22" t="s">
        <v>46</v>
      </c>
      <c r="L4" s="23">
        <f>N32</f>
        <v>0</v>
      </c>
    </row>
    <row r="5" spans="1:15" ht="24" customHeight="1" thickBot="1" x14ac:dyDescent="0.3">
      <c r="A5" s="197" t="s">
        <v>6</v>
      </c>
      <c r="B5" s="198"/>
      <c r="C5" s="199">
        <f>D2</f>
        <v>0</v>
      </c>
      <c r="D5" s="200"/>
      <c r="E5" s="201"/>
      <c r="F5" s="202" t="s">
        <v>14</v>
      </c>
      <c r="G5" s="203"/>
      <c r="H5" s="204">
        <f>D3</f>
        <v>0</v>
      </c>
      <c r="I5" s="205"/>
      <c r="J5" s="206"/>
      <c r="K5" s="197" t="s">
        <v>44</v>
      </c>
      <c r="L5" s="198"/>
      <c r="M5" s="176">
        <f>D4</f>
        <v>0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0</v>
      </c>
      <c r="E14" s="165"/>
      <c r="F14" s="166" t="s">
        <v>13</v>
      </c>
      <c r="G14" s="167"/>
      <c r="H14" s="167"/>
      <c r="I14" s="168">
        <f>I8+I9+I10+I11+I12+I13</f>
        <v>0</v>
      </c>
      <c r="J14" s="169"/>
      <c r="K14" s="162" t="s">
        <v>13</v>
      </c>
      <c r="L14" s="163"/>
      <c r="M14" s="163"/>
      <c r="N14" s="164">
        <f>N8+N9+N10+N11+N12+N13</f>
        <v>0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208"/>
      <c r="M20" s="209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0</v>
      </c>
      <c r="E23" s="165"/>
      <c r="F23" s="166" t="s">
        <v>13</v>
      </c>
      <c r="G23" s="167"/>
      <c r="H23" s="167"/>
      <c r="I23" s="168">
        <f>I17+I18+I19+I20+I21+I22</f>
        <v>0</v>
      </c>
      <c r="J23" s="169"/>
      <c r="K23" s="162" t="s">
        <v>13</v>
      </c>
      <c r="L23" s="163"/>
      <c r="M23" s="163"/>
      <c r="N23" s="164">
        <f>N17+N18+N19+N20+N21+N22</f>
        <v>0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/>
      <c r="C27" s="157"/>
      <c r="D27" s="158">
        <f t="shared" si="6"/>
        <v>0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0</v>
      </c>
      <c r="E32" s="165"/>
      <c r="F32" s="166" t="s">
        <v>13</v>
      </c>
      <c r="G32" s="167"/>
      <c r="H32" s="167"/>
      <c r="I32" s="168">
        <f>I26+I27+I28+I29+I30+I31</f>
        <v>0</v>
      </c>
      <c r="J32" s="169"/>
      <c r="K32" s="162" t="s">
        <v>13</v>
      </c>
      <c r="L32" s="163"/>
      <c r="M32" s="163"/>
      <c r="N32" s="164">
        <f>N26+N27+N28+N29+N30+N31</f>
        <v>0</v>
      </c>
      <c r="O32" s="165"/>
    </row>
  </sheetData>
  <mergeCells count="166">
    <mergeCell ref="A32:C32"/>
    <mergeCell ref="D32:E32"/>
    <mergeCell ref="F32:H32"/>
    <mergeCell ref="I32:J32"/>
    <mergeCell ref="K32:M32"/>
    <mergeCell ref="N32:O32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A23:C23"/>
    <mergeCell ref="D23:E23"/>
    <mergeCell ref="F23:H23"/>
    <mergeCell ref="I23:J23"/>
    <mergeCell ref="K23:M23"/>
    <mergeCell ref="N23:O23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18:C18"/>
    <mergeCell ref="D18:E18"/>
    <mergeCell ref="G18:H18"/>
    <mergeCell ref="I18:J18"/>
    <mergeCell ref="L18:M18"/>
    <mergeCell ref="N18:O18"/>
    <mergeCell ref="B17:C17"/>
    <mergeCell ref="D17:E17"/>
    <mergeCell ref="G17:H17"/>
    <mergeCell ref="I17:J17"/>
    <mergeCell ref="L17:M17"/>
    <mergeCell ref="N17:O17"/>
    <mergeCell ref="A15:E15"/>
    <mergeCell ref="F15:J15"/>
    <mergeCell ref="K15:O15"/>
    <mergeCell ref="B16:C16"/>
    <mergeCell ref="D16:E16"/>
    <mergeCell ref="G16:H16"/>
    <mergeCell ref="I16:J16"/>
    <mergeCell ref="L16:M16"/>
    <mergeCell ref="N16:O16"/>
    <mergeCell ref="A14:C14"/>
    <mergeCell ref="D14:E14"/>
    <mergeCell ref="F14:H14"/>
    <mergeCell ref="I14:J14"/>
    <mergeCell ref="K14:M14"/>
    <mergeCell ref="N14:O14"/>
    <mergeCell ref="B13:C13"/>
    <mergeCell ref="D13:E13"/>
    <mergeCell ref="G13:H13"/>
    <mergeCell ref="I13:J13"/>
    <mergeCell ref="L13:M13"/>
    <mergeCell ref="N13:O13"/>
    <mergeCell ref="B12:C12"/>
    <mergeCell ref="D12:E12"/>
    <mergeCell ref="G12:H12"/>
    <mergeCell ref="I12:J12"/>
    <mergeCell ref="L12:M12"/>
    <mergeCell ref="N12:O12"/>
    <mergeCell ref="B11:C11"/>
    <mergeCell ref="D11:E11"/>
    <mergeCell ref="G11:H11"/>
    <mergeCell ref="I11:J11"/>
    <mergeCell ref="L11:M11"/>
    <mergeCell ref="N11:O11"/>
    <mergeCell ref="B10:C10"/>
    <mergeCell ref="D10:E10"/>
    <mergeCell ref="G10:H10"/>
    <mergeCell ref="I10:J10"/>
    <mergeCell ref="L10:M10"/>
    <mergeCell ref="N10:O10"/>
    <mergeCell ref="B9:C9"/>
    <mergeCell ref="D9:E9"/>
    <mergeCell ref="G9:H9"/>
    <mergeCell ref="I9:J9"/>
    <mergeCell ref="L9:M9"/>
    <mergeCell ref="N9:O9"/>
    <mergeCell ref="B8:C8"/>
    <mergeCell ref="D8:E8"/>
    <mergeCell ref="G8:H8"/>
    <mergeCell ref="I8:J8"/>
    <mergeCell ref="L8:M8"/>
    <mergeCell ref="N8:O8"/>
    <mergeCell ref="A6:E6"/>
    <mergeCell ref="F6:J6"/>
    <mergeCell ref="K6:O6"/>
    <mergeCell ref="B7:C7"/>
    <mergeCell ref="D7:E7"/>
    <mergeCell ref="G7:H7"/>
    <mergeCell ref="I7:J7"/>
    <mergeCell ref="L7:M7"/>
    <mergeCell ref="N7:O7"/>
    <mergeCell ref="A5:B5"/>
    <mergeCell ref="C5:E5"/>
    <mergeCell ref="F5:G5"/>
    <mergeCell ref="H5:J5"/>
    <mergeCell ref="K5:L5"/>
    <mergeCell ref="M5:O5"/>
    <mergeCell ref="A1:B1"/>
    <mergeCell ref="C1:F1"/>
    <mergeCell ref="G1:L1"/>
    <mergeCell ref="A2:B4"/>
    <mergeCell ref="D2:F2"/>
    <mergeCell ref="D3:F3"/>
    <mergeCell ref="D4:F4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B31" sqref="B31:C31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34</v>
      </c>
      <c r="B2" s="182"/>
      <c r="C2" s="6">
        <f>HODNOCENÍ!B101</f>
        <v>0</v>
      </c>
      <c r="D2" s="188">
        <f>HODNOCENÍ!C101</f>
        <v>0</v>
      </c>
      <c r="E2" s="188"/>
      <c r="F2" s="189"/>
      <c r="G2" s="7" t="s">
        <v>4</v>
      </c>
      <c r="H2" s="6">
        <f>D14</f>
        <v>0</v>
      </c>
      <c r="I2" s="6" t="s">
        <v>5</v>
      </c>
      <c r="J2" s="6">
        <f>D23</f>
        <v>0</v>
      </c>
      <c r="K2" s="6" t="s">
        <v>46</v>
      </c>
      <c r="L2" s="8">
        <f>D32</f>
        <v>0</v>
      </c>
    </row>
    <row r="3" spans="1:15" ht="24" customHeight="1" x14ac:dyDescent="0.25">
      <c r="A3" s="183"/>
      <c r="B3" s="184"/>
      <c r="C3" s="6">
        <f>HODNOCENÍ!B102</f>
        <v>0</v>
      </c>
      <c r="D3" s="192">
        <f>HODNOCENÍ!C102</f>
        <v>0</v>
      </c>
      <c r="E3" s="192"/>
      <c r="F3" s="193"/>
      <c r="G3" s="11" t="s">
        <v>4</v>
      </c>
      <c r="H3" s="20">
        <f>I14</f>
        <v>0</v>
      </c>
      <c r="I3" s="20" t="s">
        <v>5</v>
      </c>
      <c r="J3" s="20">
        <f>I23</f>
        <v>0</v>
      </c>
      <c r="K3" s="20" t="s">
        <v>46</v>
      </c>
      <c r="L3" s="21">
        <f>I32</f>
        <v>0</v>
      </c>
    </row>
    <row r="4" spans="1:15" ht="24" customHeight="1" thickBot="1" x14ac:dyDescent="0.3">
      <c r="A4" s="185"/>
      <c r="B4" s="186"/>
      <c r="C4" s="6">
        <f>HODNOCENÍ!B103</f>
        <v>0</v>
      </c>
      <c r="D4" s="190">
        <f>HODNOCENÍ!C103</f>
        <v>0</v>
      </c>
      <c r="E4" s="190"/>
      <c r="F4" s="191"/>
      <c r="G4" s="5" t="s">
        <v>4</v>
      </c>
      <c r="H4" s="22">
        <f>N14</f>
        <v>0</v>
      </c>
      <c r="I4" s="22" t="s">
        <v>5</v>
      </c>
      <c r="J4" s="22">
        <f>N23</f>
        <v>0</v>
      </c>
      <c r="K4" s="22" t="s">
        <v>46</v>
      </c>
      <c r="L4" s="23">
        <f>N32</f>
        <v>0</v>
      </c>
    </row>
    <row r="5" spans="1:15" ht="24" customHeight="1" thickBot="1" x14ac:dyDescent="0.3">
      <c r="A5" s="197" t="s">
        <v>6</v>
      </c>
      <c r="B5" s="198"/>
      <c r="C5" s="199">
        <f>D2</f>
        <v>0</v>
      </c>
      <c r="D5" s="200"/>
      <c r="E5" s="201"/>
      <c r="F5" s="202" t="s">
        <v>14</v>
      </c>
      <c r="G5" s="203"/>
      <c r="H5" s="204">
        <f>D3</f>
        <v>0</v>
      </c>
      <c r="I5" s="205"/>
      <c r="J5" s="206"/>
      <c r="K5" s="197" t="s">
        <v>44</v>
      </c>
      <c r="L5" s="198"/>
      <c r="M5" s="176">
        <f>D4</f>
        <v>0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0</v>
      </c>
      <c r="E14" s="165"/>
      <c r="F14" s="166" t="s">
        <v>13</v>
      </c>
      <c r="G14" s="167"/>
      <c r="H14" s="167"/>
      <c r="I14" s="168">
        <f>I8+I9+I10+I11+I12+I13</f>
        <v>0</v>
      </c>
      <c r="J14" s="169"/>
      <c r="K14" s="162" t="s">
        <v>13</v>
      </c>
      <c r="L14" s="163"/>
      <c r="M14" s="163"/>
      <c r="N14" s="164">
        <f>N8+N9+N10+N11+N12+N13</f>
        <v>0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208"/>
      <c r="M20" s="209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0</v>
      </c>
      <c r="E23" s="165"/>
      <c r="F23" s="166" t="s">
        <v>13</v>
      </c>
      <c r="G23" s="167"/>
      <c r="H23" s="167"/>
      <c r="I23" s="168">
        <f>I17+I18+I19+I20+I21+I22</f>
        <v>0</v>
      </c>
      <c r="J23" s="169"/>
      <c r="K23" s="162" t="s">
        <v>13</v>
      </c>
      <c r="L23" s="163"/>
      <c r="M23" s="163"/>
      <c r="N23" s="164">
        <f>N17+N18+N19+N20+N21+N22</f>
        <v>0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/>
      <c r="C27" s="157"/>
      <c r="D27" s="158">
        <f t="shared" si="6"/>
        <v>0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0</v>
      </c>
      <c r="E32" s="165"/>
      <c r="F32" s="166" t="s">
        <v>13</v>
      </c>
      <c r="G32" s="167"/>
      <c r="H32" s="167"/>
      <c r="I32" s="168">
        <f>I26+I27+I28+I29+I30+I31</f>
        <v>0</v>
      </c>
      <c r="J32" s="169"/>
      <c r="K32" s="162" t="s">
        <v>13</v>
      </c>
      <c r="L32" s="163"/>
      <c r="M32" s="163"/>
      <c r="N32" s="164">
        <f>N26+N27+N28+N29+N30+N31</f>
        <v>0</v>
      </c>
      <c r="O32" s="165"/>
    </row>
  </sheetData>
  <mergeCells count="166">
    <mergeCell ref="A32:C32"/>
    <mergeCell ref="D32:E32"/>
    <mergeCell ref="F32:H32"/>
    <mergeCell ref="I32:J32"/>
    <mergeCell ref="K32:M32"/>
    <mergeCell ref="N32:O32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A23:C23"/>
    <mergeCell ref="D23:E23"/>
    <mergeCell ref="F23:H23"/>
    <mergeCell ref="I23:J23"/>
    <mergeCell ref="K23:M23"/>
    <mergeCell ref="N23:O23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18:C18"/>
    <mergeCell ref="D18:E18"/>
    <mergeCell ref="G18:H18"/>
    <mergeCell ref="I18:J18"/>
    <mergeCell ref="L18:M18"/>
    <mergeCell ref="N18:O18"/>
    <mergeCell ref="B17:C17"/>
    <mergeCell ref="D17:E17"/>
    <mergeCell ref="G17:H17"/>
    <mergeCell ref="I17:J17"/>
    <mergeCell ref="L17:M17"/>
    <mergeCell ref="N17:O17"/>
    <mergeCell ref="A15:E15"/>
    <mergeCell ref="F15:J15"/>
    <mergeCell ref="K15:O15"/>
    <mergeCell ref="B16:C16"/>
    <mergeCell ref="D16:E16"/>
    <mergeCell ref="G16:H16"/>
    <mergeCell ref="I16:J16"/>
    <mergeCell ref="L16:M16"/>
    <mergeCell ref="N16:O16"/>
    <mergeCell ref="A14:C14"/>
    <mergeCell ref="D14:E14"/>
    <mergeCell ref="F14:H14"/>
    <mergeCell ref="I14:J14"/>
    <mergeCell ref="K14:M14"/>
    <mergeCell ref="N14:O14"/>
    <mergeCell ref="B13:C13"/>
    <mergeCell ref="D13:E13"/>
    <mergeCell ref="G13:H13"/>
    <mergeCell ref="I13:J13"/>
    <mergeCell ref="L13:M13"/>
    <mergeCell ref="N13:O13"/>
    <mergeCell ref="B12:C12"/>
    <mergeCell ref="D12:E12"/>
    <mergeCell ref="G12:H12"/>
    <mergeCell ref="I12:J12"/>
    <mergeCell ref="L12:M12"/>
    <mergeCell ref="N12:O12"/>
    <mergeCell ref="B11:C11"/>
    <mergeCell ref="D11:E11"/>
    <mergeCell ref="G11:H11"/>
    <mergeCell ref="I11:J11"/>
    <mergeCell ref="L11:M11"/>
    <mergeCell ref="N11:O11"/>
    <mergeCell ref="B10:C10"/>
    <mergeCell ref="D10:E10"/>
    <mergeCell ref="G10:H10"/>
    <mergeCell ref="I10:J10"/>
    <mergeCell ref="L10:M10"/>
    <mergeCell ref="N10:O10"/>
    <mergeCell ref="B9:C9"/>
    <mergeCell ref="D9:E9"/>
    <mergeCell ref="G9:H9"/>
    <mergeCell ref="I9:J9"/>
    <mergeCell ref="L9:M9"/>
    <mergeCell ref="N9:O9"/>
    <mergeCell ref="B8:C8"/>
    <mergeCell ref="D8:E8"/>
    <mergeCell ref="G8:H8"/>
    <mergeCell ref="I8:J8"/>
    <mergeCell ref="L8:M8"/>
    <mergeCell ref="N8:O8"/>
    <mergeCell ref="A6:E6"/>
    <mergeCell ref="F6:J6"/>
    <mergeCell ref="K6:O6"/>
    <mergeCell ref="B7:C7"/>
    <mergeCell ref="D7:E7"/>
    <mergeCell ref="G7:H7"/>
    <mergeCell ref="I7:J7"/>
    <mergeCell ref="L7:M7"/>
    <mergeCell ref="N7:O7"/>
    <mergeCell ref="A5:B5"/>
    <mergeCell ref="C5:E5"/>
    <mergeCell ref="F5:G5"/>
    <mergeCell ref="H5:J5"/>
    <mergeCell ref="K5:L5"/>
    <mergeCell ref="M5:O5"/>
    <mergeCell ref="A1:B1"/>
    <mergeCell ref="C1:F1"/>
    <mergeCell ref="G1:L1"/>
    <mergeCell ref="A2:B4"/>
    <mergeCell ref="D2:F2"/>
    <mergeCell ref="D3:F3"/>
    <mergeCell ref="D4:F4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21" sqref="C21"/>
    </sheetView>
  </sheetViews>
  <sheetFormatPr defaultRowHeight="15" x14ac:dyDescent="0.25"/>
  <cols>
    <col min="1" max="1" width="6.5703125" bestFit="1" customWidth="1"/>
    <col min="2" max="2" width="6.5703125" customWidth="1"/>
    <col min="3" max="3" width="28.42578125" customWidth="1"/>
    <col min="4" max="4" width="21.140625" customWidth="1"/>
    <col min="5" max="5" width="17.140625" customWidth="1"/>
    <col min="6" max="6" width="16.7109375" customWidth="1"/>
  </cols>
  <sheetData>
    <row r="1" spans="1:3" ht="15.75" x14ac:dyDescent="0.25">
      <c r="A1" s="82" t="s">
        <v>115</v>
      </c>
      <c r="B1" s="86" t="s">
        <v>118</v>
      </c>
      <c r="C1" s="83" t="s">
        <v>119</v>
      </c>
    </row>
    <row r="2" spans="1:3" x14ac:dyDescent="0.25">
      <c r="A2" s="84">
        <v>1</v>
      </c>
      <c r="B2" s="87"/>
      <c r="C2" s="80"/>
    </row>
    <row r="3" spans="1:3" x14ac:dyDescent="0.25">
      <c r="A3" s="84">
        <v>2</v>
      </c>
      <c r="B3" s="87"/>
      <c r="C3" s="80"/>
    </row>
    <row r="4" spans="1:3" ht="15.75" thickBot="1" x14ac:dyDescent="0.3">
      <c r="A4" s="85">
        <v>3</v>
      </c>
      <c r="B4" s="88"/>
      <c r="C4" s="81"/>
    </row>
    <row r="5" spans="1:3" ht="15.75" thickBot="1" x14ac:dyDescent="0.3"/>
    <row r="6" spans="1:3" ht="15.75" x14ac:dyDescent="0.25">
      <c r="A6" s="82" t="s">
        <v>115</v>
      </c>
      <c r="B6" s="86" t="s">
        <v>118</v>
      </c>
      <c r="C6" s="83" t="s">
        <v>120</v>
      </c>
    </row>
    <row r="7" spans="1:3" x14ac:dyDescent="0.25">
      <c r="A7" s="84">
        <v>1</v>
      </c>
      <c r="B7" s="87"/>
      <c r="C7" s="80"/>
    </row>
    <row r="8" spans="1:3" x14ac:dyDescent="0.25">
      <c r="A8" s="84">
        <v>2</v>
      </c>
      <c r="B8" s="87"/>
      <c r="C8" s="80"/>
    </row>
    <row r="9" spans="1:3" ht="15.75" thickBot="1" x14ac:dyDescent="0.3">
      <c r="A9" s="85">
        <v>3</v>
      </c>
      <c r="B9" s="88"/>
      <c r="C9" s="81"/>
    </row>
    <row r="10" spans="1:3" ht="15.75" thickBot="1" x14ac:dyDescent="0.3"/>
    <row r="11" spans="1:3" ht="15.75" x14ac:dyDescent="0.25">
      <c r="A11" s="82" t="s">
        <v>115</v>
      </c>
      <c r="B11" s="86" t="s">
        <v>118</v>
      </c>
      <c r="C11" s="83" t="s">
        <v>121</v>
      </c>
    </row>
    <row r="12" spans="1:3" x14ac:dyDescent="0.25">
      <c r="A12" s="84">
        <v>1</v>
      </c>
      <c r="B12" s="87"/>
      <c r="C12" s="80"/>
    </row>
    <row r="13" spans="1:3" x14ac:dyDescent="0.25">
      <c r="A13" s="84">
        <v>2</v>
      </c>
      <c r="B13" s="87"/>
      <c r="C13" s="80"/>
    </row>
    <row r="14" spans="1:3" ht="15.75" thickBot="1" x14ac:dyDescent="0.3">
      <c r="A14" s="85">
        <v>3</v>
      </c>
      <c r="B14" s="88"/>
      <c r="C14" s="81"/>
    </row>
    <row r="15" spans="1:3" ht="15.75" thickBot="1" x14ac:dyDescent="0.3"/>
    <row r="16" spans="1:3" ht="15.75" x14ac:dyDescent="0.25">
      <c r="A16" s="82" t="s">
        <v>115</v>
      </c>
      <c r="B16" s="86" t="s">
        <v>118</v>
      </c>
      <c r="C16" s="83" t="s">
        <v>117</v>
      </c>
    </row>
    <row r="17" spans="1:5" x14ac:dyDescent="0.25">
      <c r="A17" s="84">
        <v>1</v>
      </c>
      <c r="B17" s="87"/>
      <c r="C17" s="80"/>
    </row>
    <row r="18" spans="1:5" x14ac:dyDescent="0.25">
      <c r="A18" s="84">
        <v>2</v>
      </c>
      <c r="B18" s="87"/>
      <c r="C18" s="80"/>
    </row>
    <row r="19" spans="1:5" ht="15.75" thickBot="1" x14ac:dyDescent="0.3">
      <c r="A19" s="85">
        <v>3</v>
      </c>
      <c r="B19" s="88"/>
      <c r="C19" s="81"/>
    </row>
    <row r="20" spans="1:5" ht="15.75" thickBot="1" x14ac:dyDescent="0.3"/>
    <row r="21" spans="1:5" ht="15.75" x14ac:dyDescent="0.25">
      <c r="A21" s="82" t="s">
        <v>115</v>
      </c>
      <c r="B21" s="86" t="s">
        <v>118</v>
      </c>
      <c r="C21" s="83" t="s">
        <v>122</v>
      </c>
    </row>
    <row r="22" spans="1:5" x14ac:dyDescent="0.25">
      <c r="A22" s="84">
        <v>1</v>
      </c>
      <c r="B22" s="87"/>
      <c r="C22" s="80"/>
    </row>
    <row r="23" spans="1:5" x14ac:dyDescent="0.25">
      <c r="A23" s="84">
        <v>2</v>
      </c>
      <c r="B23" s="87"/>
      <c r="C23" s="80"/>
    </row>
    <row r="24" spans="1:5" ht="15.75" thickBot="1" x14ac:dyDescent="0.3">
      <c r="A24" s="85">
        <v>3</v>
      </c>
      <c r="B24" s="88"/>
      <c r="C24" s="81"/>
    </row>
    <row r="25" spans="1:5" ht="15.75" thickBot="1" x14ac:dyDescent="0.3"/>
    <row r="26" spans="1:5" ht="15.75" x14ac:dyDescent="0.25">
      <c r="A26" s="210" t="s">
        <v>115</v>
      </c>
      <c r="B26" s="211"/>
      <c r="C26" s="83" t="s">
        <v>116</v>
      </c>
    </row>
    <row r="27" spans="1:5" x14ac:dyDescent="0.25">
      <c r="A27" s="212">
        <v>1</v>
      </c>
      <c r="B27" s="213"/>
      <c r="C27" s="91"/>
    </row>
    <row r="28" spans="1:5" x14ac:dyDescent="0.25">
      <c r="A28" s="212">
        <v>2</v>
      </c>
      <c r="B28" s="213"/>
      <c r="C28" s="91"/>
      <c r="D28" s="90"/>
      <c r="E28" s="89"/>
    </row>
    <row r="29" spans="1:5" ht="15.75" thickBot="1" x14ac:dyDescent="0.3">
      <c r="A29" s="214">
        <v>3</v>
      </c>
      <c r="B29" s="215"/>
      <c r="C29" s="92"/>
    </row>
  </sheetData>
  <mergeCells count="4">
    <mergeCell ref="A26:B26"/>
    <mergeCell ref="A27:B27"/>
    <mergeCell ref="A28:B28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workbookViewId="0">
      <selection activeCell="O3" sqref="O3"/>
    </sheetView>
  </sheetViews>
  <sheetFormatPr defaultRowHeight="15" x14ac:dyDescent="0.25"/>
  <cols>
    <col min="1" max="16384" width="9.140625" style="13"/>
  </cols>
  <sheetData>
    <row r="1" spans="2:13" ht="15.75" thickBot="1" x14ac:dyDescent="0.3"/>
    <row r="2" spans="2:13" x14ac:dyDescent="0.25">
      <c r="B2" s="216" t="s">
        <v>57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</row>
    <row r="3" spans="2:13" x14ac:dyDescent="0.25"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/>
    </row>
    <row r="4" spans="2:13" x14ac:dyDescent="0.25">
      <c r="B4" s="219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</row>
    <row r="5" spans="2:13" x14ac:dyDescent="0.25">
      <c r="B5" s="222" t="s">
        <v>58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</row>
    <row r="6" spans="2:13" x14ac:dyDescent="0.25">
      <c r="B6" s="222" t="s">
        <v>59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</row>
    <row r="7" spans="2:13" x14ac:dyDescent="0.25">
      <c r="B7" s="222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4"/>
    </row>
    <row r="8" spans="2:13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2:13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2:13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2:13" x14ac:dyDescent="0.2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2:13" x14ac:dyDescent="0.2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2:13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2:13" x14ac:dyDescent="0.2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2:13" x14ac:dyDescent="0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2:13" ht="15.75" thickBot="1" x14ac:dyDescent="0.3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</sheetData>
  <sheetProtection selectLockedCells="1" selectUnlockedCells="1"/>
  <mergeCells count="3">
    <mergeCell ref="B2:M4"/>
    <mergeCell ref="B5:M5"/>
    <mergeCell ref="B6:M7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9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3</v>
      </c>
      <c r="B2" s="182"/>
      <c r="C2" s="6" t="str">
        <f>HODNOCENÍ!B8</f>
        <v>7.</v>
      </c>
      <c r="D2" s="188" t="str">
        <f>HODNOCENÍ!C8</f>
        <v>Foršt Jaroslav</v>
      </c>
      <c r="E2" s="188"/>
      <c r="F2" s="189"/>
      <c r="G2" s="7" t="s">
        <v>4</v>
      </c>
      <c r="H2" s="6">
        <f>D14</f>
        <v>0</v>
      </c>
      <c r="I2" s="6" t="s">
        <v>5</v>
      </c>
      <c r="J2" s="6">
        <f>D23</f>
        <v>29</v>
      </c>
      <c r="K2" s="6" t="s">
        <v>46</v>
      </c>
      <c r="L2" s="8">
        <f>D32</f>
        <v>43</v>
      </c>
    </row>
    <row r="3" spans="1:15" ht="24" customHeight="1" x14ac:dyDescent="0.25">
      <c r="A3" s="183"/>
      <c r="B3" s="184"/>
      <c r="C3" s="6" t="str">
        <f>HODNOCENÍ!B9</f>
        <v>8.</v>
      </c>
      <c r="D3" s="192" t="str">
        <f>HODNOCENÍ!C9</f>
        <v>Bendák Jiří</v>
      </c>
      <c r="E3" s="192"/>
      <c r="F3" s="193"/>
      <c r="G3" s="11" t="s">
        <v>4</v>
      </c>
      <c r="H3" s="10">
        <f>I14</f>
        <v>13</v>
      </c>
      <c r="I3" s="10" t="s">
        <v>5</v>
      </c>
      <c r="J3" s="10">
        <f>I23</f>
        <v>16</v>
      </c>
      <c r="K3" s="10" t="s">
        <v>46</v>
      </c>
      <c r="L3" s="12">
        <f>I32</f>
        <v>27</v>
      </c>
    </row>
    <row r="4" spans="1:15" ht="24" customHeight="1" thickBot="1" x14ac:dyDescent="0.3">
      <c r="A4" s="185"/>
      <c r="B4" s="186"/>
      <c r="C4" s="6" t="str">
        <f>HODNOCENÍ!B10</f>
        <v>9.</v>
      </c>
      <c r="D4" s="190" t="str">
        <f>HODNOCENÍ!C10</f>
        <v>Dvořáček Petr</v>
      </c>
      <c r="E4" s="190"/>
      <c r="F4" s="191"/>
      <c r="G4" s="5" t="s">
        <v>4</v>
      </c>
      <c r="H4" s="3">
        <f>N14</f>
        <v>0</v>
      </c>
      <c r="I4" s="3" t="s">
        <v>5</v>
      </c>
      <c r="J4" s="3">
        <f>N23</f>
        <v>6</v>
      </c>
      <c r="K4" s="3" t="s">
        <v>46</v>
      </c>
      <c r="L4" s="4">
        <f>N32</f>
        <v>36</v>
      </c>
    </row>
    <row r="5" spans="1:15" ht="24" customHeight="1" thickBot="1" x14ac:dyDescent="0.3">
      <c r="A5" s="197" t="s">
        <v>6</v>
      </c>
      <c r="B5" s="198"/>
      <c r="C5" s="199" t="str">
        <f>D2</f>
        <v>Foršt Jaroslav</v>
      </c>
      <c r="D5" s="200"/>
      <c r="E5" s="201"/>
      <c r="F5" s="202" t="s">
        <v>14</v>
      </c>
      <c r="G5" s="203"/>
      <c r="H5" s="204" t="str">
        <f>D3</f>
        <v>Bendák Jiří</v>
      </c>
      <c r="I5" s="205"/>
      <c r="J5" s="206"/>
      <c r="K5" s="197" t="s">
        <v>44</v>
      </c>
      <c r="L5" s="198"/>
      <c r="M5" s="176" t="str">
        <f>D4</f>
        <v>Dvořáček Petr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>
        <v>1</v>
      </c>
      <c r="H13" s="157"/>
      <c r="I13" s="160">
        <f t="shared" si="1"/>
        <v>5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0</v>
      </c>
      <c r="E14" s="165"/>
      <c r="F14" s="166" t="s">
        <v>13</v>
      </c>
      <c r="G14" s="167"/>
      <c r="H14" s="167"/>
      <c r="I14" s="168">
        <f>I8+I9+I10+I11+I12+I13</f>
        <v>13</v>
      </c>
      <c r="J14" s="169"/>
      <c r="K14" s="162" t="s">
        <v>13</v>
      </c>
      <c r="L14" s="163"/>
      <c r="M14" s="163"/>
      <c r="N14" s="164">
        <f>N8+N9+N10+N11+N12+N13</f>
        <v>0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2</v>
      </c>
      <c r="C18" s="157"/>
      <c r="D18" s="158">
        <f t="shared" si="3"/>
        <v>18</v>
      </c>
      <c r="E18" s="159"/>
      <c r="F18" s="1">
        <v>9</v>
      </c>
      <c r="G18" s="157">
        <v>1</v>
      </c>
      <c r="H18" s="157"/>
      <c r="I18" s="160">
        <f t="shared" si="4"/>
        <v>9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>
        <v>1</v>
      </c>
      <c r="H20" s="157"/>
      <c r="I20" s="160">
        <f t="shared" si="4"/>
        <v>7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>
        <v>1</v>
      </c>
      <c r="C21" s="157"/>
      <c r="D21" s="158">
        <f t="shared" si="3"/>
        <v>6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>
        <v>1</v>
      </c>
      <c r="M21" s="157"/>
      <c r="N21" s="158">
        <f t="shared" si="5"/>
        <v>6</v>
      </c>
      <c r="O21" s="159"/>
    </row>
    <row r="22" spans="1:15" ht="24" customHeight="1" x14ac:dyDescent="0.25">
      <c r="A22" s="11">
        <v>5</v>
      </c>
      <c r="B22" s="157">
        <v>1</v>
      </c>
      <c r="C22" s="157"/>
      <c r="D22" s="158">
        <f t="shared" si="3"/>
        <v>5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29</v>
      </c>
      <c r="E23" s="165"/>
      <c r="F23" s="166" t="s">
        <v>13</v>
      </c>
      <c r="G23" s="167"/>
      <c r="H23" s="167"/>
      <c r="I23" s="168">
        <f>I17+I18+I19+I20+I21+I22</f>
        <v>16</v>
      </c>
      <c r="J23" s="169"/>
      <c r="K23" s="162" t="s">
        <v>13</v>
      </c>
      <c r="L23" s="163"/>
      <c r="M23" s="163"/>
      <c r="N23" s="164">
        <f>N17+N18+N19+N20+N21+N22</f>
        <v>6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>
        <v>4</v>
      </c>
      <c r="C27" s="157"/>
      <c r="D27" s="158">
        <f t="shared" si="6"/>
        <v>36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>
        <v>4</v>
      </c>
      <c r="M27" s="157"/>
      <c r="N27" s="158">
        <f t="shared" si="8"/>
        <v>36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>
        <v>1</v>
      </c>
      <c r="H28" s="157"/>
      <c r="I28" s="160">
        <f t="shared" si="7"/>
        <v>8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>
        <v>1</v>
      </c>
      <c r="C29" s="157"/>
      <c r="D29" s="158">
        <f t="shared" si="6"/>
        <v>7</v>
      </c>
      <c r="E29" s="159"/>
      <c r="F29" s="1">
        <v>7</v>
      </c>
      <c r="G29" s="157">
        <v>1</v>
      </c>
      <c r="H29" s="157"/>
      <c r="I29" s="160">
        <f t="shared" si="7"/>
        <v>7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>
        <v>2</v>
      </c>
      <c r="H30" s="157"/>
      <c r="I30" s="160">
        <f t="shared" si="7"/>
        <v>12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43</v>
      </c>
      <c r="E32" s="165"/>
      <c r="F32" s="166" t="s">
        <v>13</v>
      </c>
      <c r="G32" s="167"/>
      <c r="H32" s="167"/>
      <c r="I32" s="168">
        <f>I26+I27+I28+I29+I30+I31</f>
        <v>27</v>
      </c>
      <c r="J32" s="169"/>
      <c r="K32" s="162" t="s">
        <v>13</v>
      </c>
      <c r="L32" s="163"/>
      <c r="M32" s="163"/>
      <c r="N32" s="164">
        <f>N26+N27+N28+N29+N30+N31</f>
        <v>36</v>
      </c>
      <c r="O32" s="165"/>
    </row>
  </sheetData>
  <protectedRanges>
    <protectedRange sqref="B8:C13 G8:H13 L8:M13 L17:M22 G17:H22 B17:C22 B26:C31 G26:H31 L26:M31" name="Oblast1"/>
  </protectedRanges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9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4</v>
      </c>
      <c r="B2" s="182"/>
      <c r="C2" s="6" t="str">
        <f>HODNOCENÍ!B11</f>
        <v>10.</v>
      </c>
      <c r="D2" s="188" t="str">
        <f>HODNOCENÍ!C11</f>
        <v>Gottfried Jan</v>
      </c>
      <c r="E2" s="188"/>
      <c r="F2" s="189"/>
      <c r="G2" s="7" t="s">
        <v>4</v>
      </c>
      <c r="H2" s="6">
        <f>D14</f>
        <v>9</v>
      </c>
      <c r="I2" s="6" t="s">
        <v>5</v>
      </c>
      <c r="J2" s="6">
        <f>D23</f>
        <v>36</v>
      </c>
      <c r="K2" s="6" t="s">
        <v>46</v>
      </c>
      <c r="L2" s="8">
        <f>D32</f>
        <v>42</v>
      </c>
    </row>
    <row r="3" spans="1:15" ht="24" customHeight="1" x14ac:dyDescent="0.25">
      <c r="A3" s="183"/>
      <c r="B3" s="184"/>
      <c r="C3" s="6" t="str">
        <f>HODNOCENÍ!B12</f>
        <v>11.</v>
      </c>
      <c r="D3" s="192" t="str">
        <f>HODNOCENÍ!C12</f>
        <v>Stuchlík Vladimír</v>
      </c>
      <c r="E3" s="192"/>
      <c r="F3" s="193"/>
      <c r="G3" s="11" t="s">
        <v>4</v>
      </c>
      <c r="H3" s="10">
        <f>I14</f>
        <v>23</v>
      </c>
      <c r="I3" s="10" t="s">
        <v>5</v>
      </c>
      <c r="J3" s="10">
        <f>I23</f>
        <v>40</v>
      </c>
      <c r="K3" s="10" t="s">
        <v>46</v>
      </c>
      <c r="L3" s="12">
        <f>I32</f>
        <v>49</v>
      </c>
    </row>
    <row r="4" spans="1:15" ht="24" customHeight="1" thickBot="1" x14ac:dyDescent="0.3">
      <c r="A4" s="185"/>
      <c r="B4" s="186"/>
      <c r="C4" s="6" t="str">
        <f>HODNOCENÍ!B13</f>
        <v>12.</v>
      </c>
      <c r="D4" s="190" t="str">
        <f>HODNOCENÍ!C13</f>
        <v>Vízek Zdeněk</v>
      </c>
      <c r="E4" s="190"/>
      <c r="F4" s="191"/>
      <c r="G4" s="5" t="s">
        <v>4</v>
      </c>
      <c r="H4" s="3">
        <f>N14</f>
        <v>35</v>
      </c>
      <c r="I4" s="3" t="s">
        <v>5</v>
      </c>
      <c r="J4" s="3">
        <f>N23</f>
        <v>29</v>
      </c>
      <c r="K4" s="3" t="s">
        <v>46</v>
      </c>
      <c r="L4" s="4">
        <f>N32</f>
        <v>35</v>
      </c>
    </row>
    <row r="5" spans="1:15" ht="24" customHeight="1" thickBot="1" x14ac:dyDescent="0.3">
      <c r="A5" s="197" t="s">
        <v>6</v>
      </c>
      <c r="B5" s="198"/>
      <c r="C5" s="199" t="str">
        <f>D2</f>
        <v>Gottfried Jan</v>
      </c>
      <c r="D5" s="200"/>
      <c r="E5" s="201"/>
      <c r="F5" s="202" t="s">
        <v>14</v>
      </c>
      <c r="G5" s="203"/>
      <c r="H5" s="204" t="str">
        <f>D3</f>
        <v>Stuchlík Vladimír</v>
      </c>
      <c r="I5" s="205"/>
      <c r="J5" s="206"/>
      <c r="K5" s="197" t="s">
        <v>44</v>
      </c>
      <c r="L5" s="198"/>
      <c r="M5" s="176" t="str">
        <f>D4</f>
        <v>Vízek Zdeněk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>
        <v>1</v>
      </c>
      <c r="M8" s="157"/>
      <c r="N8" s="158">
        <f t="shared" ref="N8:N13" si="2">K8*L8</f>
        <v>10</v>
      </c>
      <c r="O8" s="159"/>
    </row>
    <row r="9" spans="1:15" ht="24" customHeight="1" x14ac:dyDescent="0.25">
      <c r="A9" s="11">
        <v>9</v>
      </c>
      <c r="B9" s="157">
        <v>1</v>
      </c>
      <c r="C9" s="157"/>
      <c r="D9" s="158">
        <f t="shared" si="0"/>
        <v>9</v>
      </c>
      <c r="E9" s="159"/>
      <c r="F9" s="1">
        <v>9</v>
      </c>
      <c r="G9" s="157">
        <v>1</v>
      </c>
      <c r="H9" s="157"/>
      <c r="I9" s="160">
        <f t="shared" si="1"/>
        <v>9</v>
      </c>
      <c r="J9" s="161"/>
      <c r="K9" s="11">
        <v>9</v>
      </c>
      <c r="L9" s="157">
        <v>2</v>
      </c>
      <c r="M9" s="157"/>
      <c r="N9" s="158">
        <f t="shared" si="2"/>
        <v>18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>
        <v>1</v>
      </c>
      <c r="M11" s="157"/>
      <c r="N11" s="158">
        <f t="shared" si="2"/>
        <v>7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>
        <v>1</v>
      </c>
      <c r="H12" s="157"/>
      <c r="I12" s="160">
        <f t="shared" si="1"/>
        <v>6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9</v>
      </c>
      <c r="E14" s="165"/>
      <c r="F14" s="166" t="s">
        <v>13</v>
      </c>
      <c r="G14" s="167"/>
      <c r="H14" s="167"/>
      <c r="I14" s="168">
        <f>I8+I9+I10+I11+I12+I13</f>
        <v>23</v>
      </c>
      <c r="J14" s="169"/>
      <c r="K14" s="162" t="s">
        <v>13</v>
      </c>
      <c r="L14" s="163"/>
      <c r="M14" s="163"/>
      <c r="N14" s="164">
        <f>N8+N9+N10+N11+N12+N13</f>
        <v>35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1</v>
      </c>
      <c r="C18" s="157"/>
      <c r="D18" s="158">
        <f t="shared" si="3"/>
        <v>9</v>
      </c>
      <c r="E18" s="159"/>
      <c r="F18" s="1">
        <v>9</v>
      </c>
      <c r="G18" s="157">
        <v>1</v>
      </c>
      <c r="H18" s="157"/>
      <c r="I18" s="160">
        <f t="shared" si="4"/>
        <v>9</v>
      </c>
      <c r="J18" s="161"/>
      <c r="K18" s="11">
        <v>9</v>
      </c>
      <c r="L18" s="157">
        <v>1</v>
      </c>
      <c r="M18" s="157"/>
      <c r="N18" s="158">
        <f t="shared" si="5"/>
        <v>9</v>
      </c>
      <c r="O18" s="159"/>
    </row>
    <row r="19" spans="1:15" ht="24" customHeight="1" x14ac:dyDescent="0.25">
      <c r="A19" s="11">
        <v>8</v>
      </c>
      <c r="B19" s="157">
        <v>1</v>
      </c>
      <c r="C19" s="157"/>
      <c r="D19" s="158">
        <f t="shared" si="3"/>
        <v>8</v>
      </c>
      <c r="E19" s="159"/>
      <c r="F19" s="1">
        <v>8</v>
      </c>
      <c r="G19" s="157">
        <v>3</v>
      </c>
      <c r="H19" s="157"/>
      <c r="I19" s="160">
        <f t="shared" si="4"/>
        <v>24</v>
      </c>
      <c r="J19" s="161"/>
      <c r="K19" s="11">
        <v>8</v>
      </c>
      <c r="L19" s="157">
        <v>1</v>
      </c>
      <c r="M19" s="157"/>
      <c r="N19" s="158">
        <f t="shared" si="5"/>
        <v>8</v>
      </c>
      <c r="O19" s="159"/>
    </row>
    <row r="20" spans="1:15" ht="24" customHeight="1" x14ac:dyDescent="0.25">
      <c r="A20" s="11">
        <v>7</v>
      </c>
      <c r="B20" s="157">
        <v>1</v>
      </c>
      <c r="C20" s="157"/>
      <c r="D20" s="158">
        <f t="shared" si="3"/>
        <v>7</v>
      </c>
      <c r="E20" s="159"/>
      <c r="F20" s="1">
        <v>7</v>
      </c>
      <c r="G20" s="157">
        <v>1</v>
      </c>
      <c r="H20" s="157"/>
      <c r="I20" s="160">
        <f t="shared" si="4"/>
        <v>7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>
        <v>2</v>
      </c>
      <c r="C21" s="157"/>
      <c r="D21" s="158">
        <f t="shared" si="3"/>
        <v>12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>
        <v>2</v>
      </c>
      <c r="M21" s="157"/>
      <c r="N21" s="158">
        <f t="shared" si="5"/>
        <v>12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36</v>
      </c>
      <c r="E23" s="165"/>
      <c r="F23" s="166" t="s">
        <v>13</v>
      </c>
      <c r="G23" s="167"/>
      <c r="H23" s="167"/>
      <c r="I23" s="168">
        <f>I17+I18+I19+I20+I21+I22</f>
        <v>40</v>
      </c>
      <c r="J23" s="169"/>
      <c r="K23" s="162" t="s">
        <v>13</v>
      </c>
      <c r="L23" s="163"/>
      <c r="M23" s="163"/>
      <c r="N23" s="164">
        <f>N17+N18+N19+N20+N21+N22</f>
        <v>29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1</v>
      </c>
      <c r="C26" s="157"/>
      <c r="D26" s="158">
        <f t="shared" ref="D26:D31" si="6">A26*B26</f>
        <v>10</v>
      </c>
      <c r="E26" s="159"/>
      <c r="F26" s="1">
        <v>10</v>
      </c>
      <c r="G26" s="157">
        <v>4</v>
      </c>
      <c r="H26" s="157"/>
      <c r="I26" s="160">
        <f t="shared" ref="I26:I31" si="7">F26*G26</f>
        <v>40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/>
      <c r="C27" s="157"/>
      <c r="D27" s="158">
        <f t="shared" si="6"/>
        <v>0</v>
      </c>
      <c r="E27" s="159"/>
      <c r="F27" s="1">
        <v>9</v>
      </c>
      <c r="G27" s="157">
        <v>1</v>
      </c>
      <c r="H27" s="157"/>
      <c r="I27" s="160">
        <f t="shared" si="7"/>
        <v>9</v>
      </c>
      <c r="J27" s="161"/>
      <c r="K27" s="11">
        <v>9</v>
      </c>
      <c r="L27" s="157">
        <v>3</v>
      </c>
      <c r="M27" s="157"/>
      <c r="N27" s="158">
        <f t="shared" si="8"/>
        <v>27</v>
      </c>
      <c r="O27" s="159"/>
    </row>
    <row r="28" spans="1:15" ht="24" customHeight="1" x14ac:dyDescent="0.25">
      <c r="A28" s="11">
        <v>8</v>
      </c>
      <c r="B28" s="157">
        <v>4</v>
      </c>
      <c r="C28" s="157"/>
      <c r="D28" s="158">
        <f t="shared" si="6"/>
        <v>32</v>
      </c>
      <c r="E28" s="159"/>
      <c r="F28" s="1">
        <v>8</v>
      </c>
      <c r="G28" s="157"/>
      <c r="H28" s="157"/>
      <c r="I28" s="160">
        <f t="shared" si="7"/>
        <v>0</v>
      </c>
      <c r="J28" s="161"/>
      <c r="K28" s="11">
        <v>8</v>
      </c>
      <c r="L28" s="157">
        <v>1</v>
      </c>
      <c r="M28" s="157"/>
      <c r="N28" s="158">
        <f t="shared" si="8"/>
        <v>8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42</v>
      </c>
      <c r="E32" s="165"/>
      <c r="F32" s="166" t="s">
        <v>13</v>
      </c>
      <c r="G32" s="167"/>
      <c r="H32" s="167"/>
      <c r="I32" s="168">
        <f>I26+I27+I28+I29+I30+I31</f>
        <v>49</v>
      </c>
      <c r="J32" s="169"/>
      <c r="K32" s="162" t="s">
        <v>13</v>
      </c>
      <c r="L32" s="163"/>
      <c r="M32" s="163"/>
      <c r="N32" s="164">
        <f>N26+N27+N28+N29+N30+N31</f>
        <v>35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2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5</v>
      </c>
      <c r="B2" s="182"/>
      <c r="C2" s="6" t="str">
        <f>HODNOCENÍ!B14</f>
        <v>13.</v>
      </c>
      <c r="D2" s="188" t="str">
        <f>HODNOCENÍ!C14</f>
        <v>Prášil Ladislav</v>
      </c>
      <c r="E2" s="188"/>
      <c r="F2" s="189"/>
      <c r="G2" s="7" t="s">
        <v>4</v>
      </c>
      <c r="H2" s="6">
        <f>D14</f>
        <v>15</v>
      </c>
      <c r="I2" s="6" t="s">
        <v>5</v>
      </c>
      <c r="J2" s="6">
        <f>D23</f>
        <v>6</v>
      </c>
      <c r="K2" s="6" t="s">
        <v>46</v>
      </c>
      <c r="L2" s="8">
        <f>D32</f>
        <v>19</v>
      </c>
    </row>
    <row r="3" spans="1:15" ht="24" customHeight="1" x14ac:dyDescent="0.25">
      <c r="A3" s="183"/>
      <c r="B3" s="184"/>
      <c r="C3" s="6" t="str">
        <f>HODNOCENÍ!B15</f>
        <v>14.</v>
      </c>
      <c r="D3" s="192" t="str">
        <f>HODNOCENÍ!C15</f>
        <v>Hanák Jaromír</v>
      </c>
      <c r="E3" s="192"/>
      <c r="F3" s="193"/>
      <c r="G3" s="11" t="s">
        <v>4</v>
      </c>
      <c r="H3" s="10">
        <f>I14</f>
        <v>15</v>
      </c>
      <c r="I3" s="10" t="s">
        <v>5</v>
      </c>
      <c r="J3" s="10">
        <f>I23</f>
        <v>18</v>
      </c>
      <c r="K3" s="10" t="s">
        <v>46</v>
      </c>
      <c r="L3" s="12">
        <f>I32</f>
        <v>43</v>
      </c>
    </row>
    <row r="4" spans="1:15" ht="24" customHeight="1" thickBot="1" x14ac:dyDescent="0.3">
      <c r="A4" s="185"/>
      <c r="B4" s="186"/>
      <c r="C4" s="6" t="str">
        <f>HODNOCENÍ!B16</f>
        <v>15.</v>
      </c>
      <c r="D4" s="190" t="str">
        <f>HODNOCENÍ!C16</f>
        <v>Kuba Dalibor</v>
      </c>
      <c r="E4" s="190"/>
      <c r="F4" s="191"/>
      <c r="G4" s="5" t="s">
        <v>4</v>
      </c>
      <c r="H4" s="3">
        <f>N14</f>
        <v>21</v>
      </c>
      <c r="I4" s="3" t="s">
        <v>5</v>
      </c>
      <c r="J4" s="3">
        <f>N23</f>
        <v>23</v>
      </c>
      <c r="K4" s="3" t="s">
        <v>46</v>
      </c>
      <c r="L4" s="4">
        <f>N32</f>
        <v>15</v>
      </c>
    </row>
    <row r="5" spans="1:15" ht="24" customHeight="1" thickBot="1" x14ac:dyDescent="0.3">
      <c r="A5" s="197" t="s">
        <v>6</v>
      </c>
      <c r="B5" s="198"/>
      <c r="C5" s="199" t="str">
        <f>D2</f>
        <v>Prášil Ladislav</v>
      </c>
      <c r="D5" s="200"/>
      <c r="E5" s="201"/>
      <c r="F5" s="202" t="s">
        <v>14</v>
      </c>
      <c r="G5" s="203"/>
      <c r="H5" s="204" t="str">
        <f>D3</f>
        <v>Hanák Jaromír</v>
      </c>
      <c r="I5" s="205"/>
      <c r="J5" s="206"/>
      <c r="K5" s="197" t="s">
        <v>44</v>
      </c>
      <c r="L5" s="198"/>
      <c r="M5" s="176" t="str">
        <f>D4</f>
        <v>Kuba Dalibor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>
        <v>1</v>
      </c>
      <c r="C9" s="157"/>
      <c r="D9" s="158">
        <f t="shared" si="0"/>
        <v>9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>
        <v>1</v>
      </c>
      <c r="M10" s="157"/>
      <c r="N10" s="158">
        <f t="shared" si="2"/>
        <v>8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>
        <v>1</v>
      </c>
      <c r="H11" s="157"/>
      <c r="I11" s="160">
        <f t="shared" si="1"/>
        <v>7</v>
      </c>
      <c r="J11" s="161"/>
      <c r="K11" s="11">
        <v>7</v>
      </c>
      <c r="L11" s="157">
        <v>1</v>
      </c>
      <c r="M11" s="157"/>
      <c r="N11" s="158">
        <f t="shared" si="2"/>
        <v>7</v>
      </c>
      <c r="O11" s="159"/>
    </row>
    <row r="12" spans="1:15" ht="24" customHeight="1" x14ac:dyDescent="0.25">
      <c r="A12" s="11">
        <v>6</v>
      </c>
      <c r="B12" s="157">
        <v>1</v>
      </c>
      <c r="C12" s="157"/>
      <c r="D12" s="158">
        <f t="shared" si="0"/>
        <v>6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>
        <v>1</v>
      </c>
      <c r="M12" s="157"/>
      <c r="N12" s="158">
        <f t="shared" si="2"/>
        <v>6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15</v>
      </c>
      <c r="E14" s="165"/>
      <c r="F14" s="166" t="s">
        <v>13</v>
      </c>
      <c r="G14" s="167"/>
      <c r="H14" s="167"/>
      <c r="I14" s="168">
        <f>I8+I9+I10+I11+I12+I13</f>
        <v>15</v>
      </c>
      <c r="J14" s="169"/>
      <c r="K14" s="162" t="s">
        <v>13</v>
      </c>
      <c r="L14" s="163"/>
      <c r="M14" s="163"/>
      <c r="N14" s="164">
        <f>N8+N9+N10+N11+N12+N13</f>
        <v>21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>
        <v>2</v>
      </c>
      <c r="M19" s="157"/>
      <c r="N19" s="158">
        <f t="shared" si="5"/>
        <v>16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>
        <v>1</v>
      </c>
      <c r="H20" s="157"/>
      <c r="I20" s="160">
        <f t="shared" si="4"/>
        <v>7</v>
      </c>
      <c r="J20" s="161"/>
      <c r="K20" s="11">
        <v>7</v>
      </c>
      <c r="L20" s="157">
        <v>1</v>
      </c>
      <c r="M20" s="157"/>
      <c r="N20" s="158">
        <f t="shared" si="5"/>
        <v>7</v>
      </c>
      <c r="O20" s="159"/>
    </row>
    <row r="21" spans="1:15" ht="24" customHeight="1" x14ac:dyDescent="0.25">
      <c r="A21" s="11">
        <v>6</v>
      </c>
      <c r="B21" s="157">
        <v>1</v>
      </c>
      <c r="C21" s="157"/>
      <c r="D21" s="158">
        <f t="shared" si="3"/>
        <v>6</v>
      </c>
      <c r="E21" s="159"/>
      <c r="F21" s="1">
        <v>6</v>
      </c>
      <c r="G21" s="157">
        <v>1</v>
      </c>
      <c r="H21" s="157"/>
      <c r="I21" s="160">
        <f t="shared" si="4"/>
        <v>6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>
        <v>1</v>
      </c>
      <c r="H22" s="157"/>
      <c r="I22" s="160">
        <f t="shared" si="4"/>
        <v>5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6</v>
      </c>
      <c r="E23" s="165"/>
      <c r="F23" s="166" t="s">
        <v>13</v>
      </c>
      <c r="G23" s="167"/>
      <c r="H23" s="167"/>
      <c r="I23" s="168">
        <f>I17+I18+I19+I20+I21+I22</f>
        <v>18</v>
      </c>
      <c r="J23" s="169"/>
      <c r="K23" s="162" t="s">
        <v>13</v>
      </c>
      <c r="L23" s="163"/>
      <c r="M23" s="163"/>
      <c r="N23" s="164">
        <f>N17+N18+N19+N20+N21+N22</f>
        <v>23</v>
      </c>
      <c r="O23" s="165"/>
    </row>
    <row r="24" spans="1:15" ht="24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>
        <v>1</v>
      </c>
      <c r="H26" s="157"/>
      <c r="I26" s="160">
        <f t="shared" ref="I26:I31" si="7">F26*G26</f>
        <v>10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/>
      <c r="C27" s="157"/>
      <c r="D27" s="158">
        <f t="shared" si="6"/>
        <v>0</v>
      </c>
      <c r="E27" s="159"/>
      <c r="F27" s="1">
        <v>9</v>
      </c>
      <c r="G27" s="157">
        <v>1</v>
      </c>
      <c r="H27" s="157"/>
      <c r="I27" s="160">
        <f t="shared" si="7"/>
        <v>9</v>
      </c>
      <c r="J27" s="161"/>
      <c r="K27" s="11">
        <v>9</v>
      </c>
      <c r="L27" s="157"/>
      <c r="M27" s="157"/>
      <c r="N27" s="158">
        <f t="shared" si="8"/>
        <v>0</v>
      </c>
      <c r="O27" s="159"/>
    </row>
    <row r="28" spans="1:15" ht="24" customHeight="1" x14ac:dyDescent="0.25">
      <c r="A28" s="11">
        <v>8</v>
      </c>
      <c r="B28" s="157">
        <v>1</v>
      </c>
      <c r="C28" s="157"/>
      <c r="D28" s="158">
        <f t="shared" si="6"/>
        <v>8</v>
      </c>
      <c r="E28" s="159"/>
      <c r="F28" s="1">
        <v>8</v>
      </c>
      <c r="G28" s="157">
        <v>3</v>
      </c>
      <c r="H28" s="157"/>
      <c r="I28" s="160">
        <f t="shared" si="7"/>
        <v>24</v>
      </c>
      <c r="J28" s="161"/>
      <c r="K28" s="11">
        <v>8</v>
      </c>
      <c r="L28" s="157">
        <v>1</v>
      </c>
      <c r="M28" s="157"/>
      <c r="N28" s="158">
        <f t="shared" si="8"/>
        <v>8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>
        <v>1</v>
      </c>
      <c r="M29" s="157"/>
      <c r="N29" s="158">
        <f t="shared" si="8"/>
        <v>7</v>
      </c>
      <c r="O29" s="159"/>
    </row>
    <row r="30" spans="1:15" ht="24" customHeight="1" x14ac:dyDescent="0.25">
      <c r="A30" s="11">
        <v>6</v>
      </c>
      <c r="B30" s="157">
        <v>1</v>
      </c>
      <c r="C30" s="157"/>
      <c r="D30" s="158">
        <f t="shared" si="6"/>
        <v>6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>
        <v>1</v>
      </c>
      <c r="C31" s="157"/>
      <c r="D31" s="158">
        <f t="shared" si="6"/>
        <v>5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19</v>
      </c>
      <c r="E32" s="165"/>
      <c r="F32" s="166" t="s">
        <v>13</v>
      </c>
      <c r="G32" s="167"/>
      <c r="H32" s="167"/>
      <c r="I32" s="168">
        <f>I26+I27+I28+I29+I30+I31</f>
        <v>43</v>
      </c>
      <c r="J32" s="169"/>
      <c r="K32" s="162" t="s">
        <v>13</v>
      </c>
      <c r="L32" s="163"/>
      <c r="M32" s="163"/>
      <c r="N32" s="164">
        <f>N26+N27+N28+N29+N30+N31</f>
        <v>15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0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6</v>
      </c>
      <c r="B2" s="182"/>
      <c r="C2" s="6" t="str">
        <f>HODNOCENÍ!B17</f>
        <v>16.</v>
      </c>
      <c r="D2" s="188" t="str">
        <f>HODNOCENÍ!C17</f>
        <v>Havlíček Jan</v>
      </c>
      <c r="E2" s="188"/>
      <c r="F2" s="189"/>
      <c r="G2" s="7" t="s">
        <v>4</v>
      </c>
      <c r="H2" s="6">
        <f>D14</f>
        <v>8</v>
      </c>
      <c r="I2" s="6" t="s">
        <v>5</v>
      </c>
      <c r="J2" s="6">
        <f>D23</f>
        <v>34</v>
      </c>
      <c r="K2" s="6" t="s">
        <v>46</v>
      </c>
      <c r="L2" s="8">
        <f>D32</f>
        <v>43</v>
      </c>
    </row>
    <row r="3" spans="1:15" ht="24" customHeight="1" x14ac:dyDescent="0.25">
      <c r="A3" s="183"/>
      <c r="B3" s="184"/>
      <c r="C3" s="6" t="str">
        <f>HODNOCENÍ!B18</f>
        <v>17.</v>
      </c>
      <c r="D3" s="192" t="str">
        <f>HODNOCENÍ!C18</f>
        <v>Vysloužil Zdeněk</v>
      </c>
      <c r="E3" s="192"/>
      <c r="F3" s="193"/>
      <c r="G3" s="11" t="s">
        <v>4</v>
      </c>
      <c r="H3" s="10">
        <f>I14</f>
        <v>6</v>
      </c>
      <c r="I3" s="10" t="s">
        <v>5</v>
      </c>
      <c r="J3" s="10">
        <f>I23</f>
        <v>22</v>
      </c>
      <c r="K3" s="10" t="s">
        <v>46</v>
      </c>
      <c r="L3" s="12">
        <f>I32</f>
        <v>30</v>
      </c>
    </row>
    <row r="4" spans="1:15" ht="24" customHeight="1" thickBot="1" x14ac:dyDescent="0.3">
      <c r="A4" s="185"/>
      <c r="B4" s="186"/>
      <c r="C4" s="6" t="str">
        <f>HODNOCENÍ!B19</f>
        <v>18.</v>
      </c>
      <c r="D4" s="190" t="str">
        <f>HODNOCENÍ!C19</f>
        <v>Nezhybová Milada</v>
      </c>
      <c r="E4" s="190"/>
      <c r="F4" s="191"/>
      <c r="G4" s="5" t="s">
        <v>4</v>
      </c>
      <c r="H4" s="3">
        <f>N14</f>
        <v>8</v>
      </c>
      <c r="I4" s="3" t="s">
        <v>5</v>
      </c>
      <c r="J4" s="3">
        <f>N23</f>
        <v>27</v>
      </c>
      <c r="K4" s="3" t="s">
        <v>46</v>
      </c>
      <c r="L4" s="4">
        <f>N32</f>
        <v>26</v>
      </c>
    </row>
    <row r="5" spans="1:15" ht="24" customHeight="1" thickBot="1" x14ac:dyDescent="0.3">
      <c r="A5" s="197" t="s">
        <v>6</v>
      </c>
      <c r="B5" s="198"/>
      <c r="C5" s="199" t="str">
        <f>D2</f>
        <v>Havlíček Jan</v>
      </c>
      <c r="D5" s="200"/>
      <c r="E5" s="201"/>
      <c r="F5" s="202" t="s">
        <v>14</v>
      </c>
      <c r="G5" s="203"/>
      <c r="H5" s="204" t="str">
        <f>D3</f>
        <v>Vysloužil Zdeněk</v>
      </c>
      <c r="I5" s="205"/>
      <c r="J5" s="206"/>
      <c r="K5" s="197" t="s">
        <v>44</v>
      </c>
      <c r="L5" s="198"/>
      <c r="M5" s="176" t="str">
        <f>D4</f>
        <v>Nezhybová Milada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>
        <v>1</v>
      </c>
      <c r="C10" s="157"/>
      <c r="D10" s="158">
        <f t="shared" si="0"/>
        <v>8</v>
      </c>
      <c r="E10" s="159"/>
      <c r="F10" s="1">
        <v>8</v>
      </c>
      <c r="G10" s="157"/>
      <c r="H10" s="157"/>
      <c r="I10" s="160">
        <f t="shared" si="1"/>
        <v>0</v>
      </c>
      <c r="J10" s="161"/>
      <c r="K10" s="11">
        <v>8</v>
      </c>
      <c r="L10" s="157">
        <v>1</v>
      </c>
      <c r="M10" s="157"/>
      <c r="N10" s="158">
        <f t="shared" si="2"/>
        <v>8</v>
      </c>
      <c r="O10" s="159"/>
    </row>
    <row r="11" spans="1:15" ht="24" customHeight="1" x14ac:dyDescent="0.25">
      <c r="A11" s="11">
        <v>7</v>
      </c>
      <c r="B11" s="157"/>
      <c r="C11" s="157"/>
      <c r="D11" s="158">
        <f t="shared" si="0"/>
        <v>0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/>
      <c r="M11" s="157"/>
      <c r="N11" s="158">
        <f t="shared" si="2"/>
        <v>0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>
        <v>1</v>
      </c>
      <c r="H12" s="157"/>
      <c r="I12" s="160">
        <f t="shared" si="1"/>
        <v>6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8</v>
      </c>
      <c r="E14" s="165"/>
      <c r="F14" s="166" t="s">
        <v>13</v>
      </c>
      <c r="G14" s="167"/>
      <c r="H14" s="167"/>
      <c r="I14" s="168">
        <f>I8+I9+I10+I11+I12+I13</f>
        <v>6</v>
      </c>
      <c r="J14" s="169"/>
      <c r="K14" s="162" t="s">
        <v>13</v>
      </c>
      <c r="L14" s="163"/>
      <c r="M14" s="163"/>
      <c r="N14" s="164">
        <f>N8+N9+N10+N11+N12+N13</f>
        <v>8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1</v>
      </c>
      <c r="C18" s="157"/>
      <c r="D18" s="158">
        <f t="shared" si="3"/>
        <v>9</v>
      </c>
      <c r="E18" s="159"/>
      <c r="F18" s="1">
        <v>9</v>
      </c>
      <c r="G18" s="157">
        <v>1</v>
      </c>
      <c r="H18" s="157"/>
      <c r="I18" s="160">
        <f t="shared" si="4"/>
        <v>9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/>
      <c r="C19" s="157"/>
      <c r="D19" s="158">
        <f t="shared" si="3"/>
        <v>0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>
        <v>1</v>
      </c>
      <c r="M19" s="157"/>
      <c r="N19" s="158">
        <f t="shared" si="5"/>
        <v>8</v>
      </c>
      <c r="O19" s="159"/>
    </row>
    <row r="20" spans="1:15" ht="24" customHeight="1" x14ac:dyDescent="0.25">
      <c r="A20" s="11">
        <v>7</v>
      </c>
      <c r="B20" s="157">
        <v>1</v>
      </c>
      <c r="C20" s="157"/>
      <c r="D20" s="158">
        <f t="shared" si="3"/>
        <v>7</v>
      </c>
      <c r="E20" s="159"/>
      <c r="F20" s="1">
        <v>7</v>
      </c>
      <c r="G20" s="157">
        <v>1</v>
      </c>
      <c r="H20" s="157"/>
      <c r="I20" s="160">
        <f t="shared" si="4"/>
        <v>7</v>
      </c>
      <c r="J20" s="161"/>
      <c r="K20" s="11">
        <v>7</v>
      </c>
      <c r="L20" s="157">
        <v>2</v>
      </c>
      <c r="M20" s="157"/>
      <c r="N20" s="158">
        <f t="shared" si="5"/>
        <v>14</v>
      </c>
      <c r="O20" s="159"/>
    </row>
    <row r="21" spans="1:15" ht="24" customHeight="1" x14ac:dyDescent="0.25">
      <c r="A21" s="11">
        <v>6</v>
      </c>
      <c r="B21" s="157">
        <v>3</v>
      </c>
      <c r="C21" s="157"/>
      <c r="D21" s="158">
        <f t="shared" si="3"/>
        <v>18</v>
      </c>
      <c r="E21" s="159"/>
      <c r="F21" s="1">
        <v>6</v>
      </c>
      <c r="G21" s="157">
        <v>1</v>
      </c>
      <c r="H21" s="157"/>
      <c r="I21" s="160">
        <f t="shared" si="4"/>
        <v>6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>
        <v>1</v>
      </c>
      <c r="M22" s="157"/>
      <c r="N22" s="158">
        <f t="shared" si="5"/>
        <v>5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34</v>
      </c>
      <c r="E23" s="165"/>
      <c r="F23" s="166" t="s">
        <v>13</v>
      </c>
      <c r="G23" s="167"/>
      <c r="H23" s="167"/>
      <c r="I23" s="168">
        <f>I17+I18+I19+I20+I21+I22</f>
        <v>22</v>
      </c>
      <c r="J23" s="169"/>
      <c r="K23" s="162" t="s">
        <v>13</v>
      </c>
      <c r="L23" s="163"/>
      <c r="M23" s="163"/>
      <c r="N23" s="164">
        <f>N17+N18+N19+N20+N21+N22</f>
        <v>27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/>
      <c r="C26" s="157"/>
      <c r="D26" s="158">
        <f t="shared" ref="D26:D31" si="6">A26*B26</f>
        <v>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>
        <v>3</v>
      </c>
      <c r="C27" s="157"/>
      <c r="D27" s="158">
        <f t="shared" si="6"/>
        <v>27</v>
      </c>
      <c r="E27" s="159"/>
      <c r="F27" s="1">
        <v>9</v>
      </c>
      <c r="G27" s="157"/>
      <c r="H27" s="157"/>
      <c r="I27" s="160">
        <f t="shared" si="7"/>
        <v>0</v>
      </c>
      <c r="J27" s="161"/>
      <c r="K27" s="11">
        <v>9</v>
      </c>
      <c r="L27" s="157">
        <v>2</v>
      </c>
      <c r="M27" s="157"/>
      <c r="N27" s="158">
        <f t="shared" si="8"/>
        <v>18</v>
      </c>
      <c r="O27" s="159"/>
    </row>
    <row r="28" spans="1:15" ht="24" customHeight="1" x14ac:dyDescent="0.25">
      <c r="A28" s="11">
        <v>8</v>
      </c>
      <c r="B28" s="157">
        <v>2</v>
      </c>
      <c r="C28" s="157"/>
      <c r="D28" s="158">
        <f t="shared" si="6"/>
        <v>16</v>
      </c>
      <c r="E28" s="159"/>
      <c r="F28" s="1">
        <v>8</v>
      </c>
      <c r="G28" s="157">
        <v>3</v>
      </c>
      <c r="H28" s="157"/>
      <c r="I28" s="160">
        <f t="shared" si="7"/>
        <v>24</v>
      </c>
      <c r="J28" s="161"/>
      <c r="K28" s="11">
        <v>8</v>
      </c>
      <c r="L28" s="157">
        <v>1</v>
      </c>
      <c r="M28" s="157"/>
      <c r="N28" s="158">
        <f t="shared" si="8"/>
        <v>8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>
        <v>1</v>
      </c>
      <c r="H30" s="157"/>
      <c r="I30" s="160">
        <f t="shared" si="7"/>
        <v>6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43</v>
      </c>
      <c r="E32" s="165"/>
      <c r="F32" s="166" t="s">
        <v>13</v>
      </c>
      <c r="G32" s="167"/>
      <c r="H32" s="167"/>
      <c r="I32" s="168">
        <f>I26+I27+I28+I29+I30+I31</f>
        <v>30</v>
      </c>
      <c r="J32" s="169"/>
      <c r="K32" s="162" t="s">
        <v>13</v>
      </c>
      <c r="L32" s="163"/>
      <c r="M32" s="163"/>
      <c r="N32" s="164">
        <f>N26+N27+N28+N29+N30+N31</f>
        <v>26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2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7</v>
      </c>
      <c r="B2" s="182"/>
      <c r="C2" s="6" t="str">
        <f>HODNOCENÍ!B20</f>
        <v>19.</v>
      </c>
      <c r="D2" s="188" t="str">
        <f>HODNOCENÍ!C20</f>
        <v>Svoboda Jaroslav</v>
      </c>
      <c r="E2" s="188"/>
      <c r="F2" s="189"/>
      <c r="G2" s="7" t="s">
        <v>4</v>
      </c>
      <c r="H2" s="6">
        <f>D14</f>
        <v>31</v>
      </c>
      <c r="I2" s="6" t="s">
        <v>5</v>
      </c>
      <c r="J2" s="6">
        <f>D23</f>
        <v>45</v>
      </c>
      <c r="K2" s="6" t="s">
        <v>46</v>
      </c>
      <c r="L2" s="8">
        <f>D32</f>
        <v>42</v>
      </c>
    </row>
    <row r="3" spans="1:15" ht="24" customHeight="1" x14ac:dyDescent="0.25">
      <c r="A3" s="183"/>
      <c r="B3" s="184"/>
      <c r="C3" s="6" t="str">
        <f>HODNOCENÍ!B21</f>
        <v>20.</v>
      </c>
      <c r="D3" s="192" t="str">
        <f>HODNOCENÍ!C21</f>
        <v>Hrubý Ladislav</v>
      </c>
      <c r="E3" s="192"/>
      <c r="F3" s="193"/>
      <c r="G3" s="11" t="s">
        <v>4</v>
      </c>
      <c r="H3" s="10">
        <f>I14</f>
        <v>26</v>
      </c>
      <c r="I3" s="10" t="s">
        <v>5</v>
      </c>
      <c r="J3" s="10">
        <f>I23</f>
        <v>44</v>
      </c>
      <c r="K3" s="10" t="s">
        <v>46</v>
      </c>
      <c r="L3" s="12">
        <f>I32</f>
        <v>26</v>
      </c>
    </row>
    <row r="4" spans="1:15" ht="24" customHeight="1" thickBot="1" x14ac:dyDescent="0.3">
      <c r="A4" s="185"/>
      <c r="B4" s="186"/>
      <c r="C4" s="6" t="str">
        <f>HODNOCENÍ!B22</f>
        <v>21.</v>
      </c>
      <c r="D4" s="190" t="str">
        <f>HODNOCENÍ!C22</f>
        <v>Müller Jiří</v>
      </c>
      <c r="E4" s="190"/>
      <c r="F4" s="191"/>
      <c r="G4" s="5" t="s">
        <v>4</v>
      </c>
      <c r="H4" s="3">
        <f>N14</f>
        <v>35</v>
      </c>
      <c r="I4" s="3" t="s">
        <v>5</v>
      </c>
      <c r="J4" s="3">
        <f>N23</f>
        <v>38</v>
      </c>
      <c r="K4" s="3" t="s">
        <v>46</v>
      </c>
      <c r="L4" s="4">
        <f>N32</f>
        <v>44</v>
      </c>
    </row>
    <row r="5" spans="1:15" ht="24" customHeight="1" thickBot="1" x14ac:dyDescent="0.3">
      <c r="A5" s="197" t="s">
        <v>6</v>
      </c>
      <c r="B5" s="198"/>
      <c r="C5" s="199" t="str">
        <f>D2</f>
        <v>Svoboda Jaroslav</v>
      </c>
      <c r="D5" s="200"/>
      <c r="E5" s="201"/>
      <c r="F5" s="202" t="s">
        <v>14</v>
      </c>
      <c r="G5" s="203"/>
      <c r="H5" s="204" t="str">
        <f>D3</f>
        <v>Hrubý Ladislav</v>
      </c>
      <c r="I5" s="205"/>
      <c r="J5" s="206"/>
      <c r="K5" s="197" t="s">
        <v>44</v>
      </c>
      <c r="L5" s="198"/>
      <c r="M5" s="176" t="str">
        <f>D4</f>
        <v>Müller Jiří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/>
      <c r="C8" s="157"/>
      <c r="D8" s="158">
        <f t="shared" ref="D8:D13" si="0">A8*B8</f>
        <v>0</v>
      </c>
      <c r="E8" s="159"/>
      <c r="F8" s="1">
        <v>10</v>
      </c>
      <c r="G8" s="157">
        <v>1</v>
      </c>
      <c r="H8" s="157"/>
      <c r="I8" s="160">
        <f t="shared" ref="I8:I13" si="1">F8*G8</f>
        <v>10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>
        <v>2</v>
      </c>
      <c r="C9" s="157"/>
      <c r="D9" s="158">
        <f t="shared" si="0"/>
        <v>18</v>
      </c>
      <c r="E9" s="159"/>
      <c r="F9" s="1">
        <v>9</v>
      </c>
      <c r="G9" s="157"/>
      <c r="H9" s="157"/>
      <c r="I9" s="160">
        <f t="shared" si="1"/>
        <v>0</v>
      </c>
      <c r="J9" s="161"/>
      <c r="K9" s="11">
        <v>9</v>
      </c>
      <c r="L9" s="157"/>
      <c r="M9" s="157"/>
      <c r="N9" s="158">
        <f t="shared" si="2"/>
        <v>0</v>
      </c>
      <c r="O9" s="159"/>
    </row>
    <row r="10" spans="1:15" ht="24" customHeight="1" x14ac:dyDescent="0.25">
      <c r="A10" s="11">
        <v>8</v>
      </c>
      <c r="B10" s="157"/>
      <c r="C10" s="157"/>
      <c r="D10" s="158">
        <f t="shared" si="0"/>
        <v>0</v>
      </c>
      <c r="E10" s="159"/>
      <c r="F10" s="1">
        <v>8</v>
      </c>
      <c r="G10" s="157">
        <v>2</v>
      </c>
      <c r="H10" s="157"/>
      <c r="I10" s="160">
        <f t="shared" si="1"/>
        <v>16</v>
      </c>
      <c r="J10" s="161"/>
      <c r="K10" s="11">
        <v>8</v>
      </c>
      <c r="L10" s="157">
        <v>2</v>
      </c>
      <c r="M10" s="157"/>
      <c r="N10" s="158">
        <f t="shared" si="2"/>
        <v>16</v>
      </c>
      <c r="O10" s="159"/>
    </row>
    <row r="11" spans="1:15" ht="24" customHeight="1" x14ac:dyDescent="0.25">
      <c r="A11" s="11">
        <v>7</v>
      </c>
      <c r="B11" s="157">
        <v>1</v>
      </c>
      <c r="C11" s="157"/>
      <c r="D11" s="158">
        <f t="shared" si="0"/>
        <v>7</v>
      </c>
      <c r="E11" s="159"/>
      <c r="F11" s="1">
        <v>7</v>
      </c>
      <c r="G11" s="157"/>
      <c r="H11" s="157"/>
      <c r="I11" s="160">
        <f t="shared" si="1"/>
        <v>0</v>
      </c>
      <c r="J11" s="161"/>
      <c r="K11" s="11">
        <v>7</v>
      </c>
      <c r="L11" s="157">
        <v>2</v>
      </c>
      <c r="M11" s="157"/>
      <c r="N11" s="158">
        <f t="shared" si="2"/>
        <v>14</v>
      </c>
      <c r="O11" s="159"/>
    </row>
    <row r="12" spans="1:15" ht="24" customHeight="1" x14ac:dyDescent="0.25">
      <c r="A12" s="11">
        <v>6</v>
      </c>
      <c r="B12" s="157">
        <v>1</v>
      </c>
      <c r="C12" s="157"/>
      <c r="D12" s="158">
        <f t="shared" si="0"/>
        <v>6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/>
      <c r="M12" s="157"/>
      <c r="N12" s="158">
        <f t="shared" si="2"/>
        <v>0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>
        <v>1</v>
      </c>
      <c r="M13" s="157"/>
      <c r="N13" s="158">
        <f t="shared" si="2"/>
        <v>5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31</v>
      </c>
      <c r="E14" s="165"/>
      <c r="F14" s="166" t="s">
        <v>13</v>
      </c>
      <c r="G14" s="167"/>
      <c r="H14" s="167"/>
      <c r="I14" s="168">
        <f>I8+I9+I10+I11+I12+I13</f>
        <v>26</v>
      </c>
      <c r="J14" s="169"/>
      <c r="K14" s="162" t="s">
        <v>13</v>
      </c>
      <c r="L14" s="163"/>
      <c r="M14" s="163"/>
      <c r="N14" s="164">
        <f>N8+N9+N10+N11+N12+N13</f>
        <v>35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>
        <v>1</v>
      </c>
      <c r="C17" s="157"/>
      <c r="D17" s="158">
        <f t="shared" ref="D17:D22" si="3">A17*B17</f>
        <v>10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>
        <v>3</v>
      </c>
      <c r="C18" s="157"/>
      <c r="D18" s="158">
        <f t="shared" si="3"/>
        <v>27</v>
      </c>
      <c r="E18" s="159"/>
      <c r="F18" s="1">
        <v>9</v>
      </c>
      <c r="G18" s="157">
        <v>4</v>
      </c>
      <c r="H18" s="157"/>
      <c r="I18" s="160">
        <f t="shared" si="4"/>
        <v>36</v>
      </c>
      <c r="J18" s="161"/>
      <c r="K18" s="11">
        <v>9</v>
      </c>
      <c r="L18" s="157">
        <v>1</v>
      </c>
      <c r="M18" s="157"/>
      <c r="N18" s="158">
        <f t="shared" si="5"/>
        <v>9</v>
      </c>
      <c r="O18" s="159"/>
    </row>
    <row r="19" spans="1:15" ht="24" customHeight="1" x14ac:dyDescent="0.25">
      <c r="A19" s="11">
        <v>8</v>
      </c>
      <c r="B19" s="157">
        <v>1</v>
      </c>
      <c r="C19" s="157"/>
      <c r="D19" s="158">
        <f t="shared" si="3"/>
        <v>8</v>
      </c>
      <c r="E19" s="159"/>
      <c r="F19" s="1">
        <v>8</v>
      </c>
      <c r="G19" s="157">
        <v>1</v>
      </c>
      <c r="H19" s="157"/>
      <c r="I19" s="160">
        <f t="shared" si="4"/>
        <v>8</v>
      </c>
      <c r="J19" s="161"/>
      <c r="K19" s="11">
        <v>8</v>
      </c>
      <c r="L19" s="157">
        <v>2</v>
      </c>
      <c r="M19" s="157"/>
      <c r="N19" s="158">
        <f t="shared" si="5"/>
        <v>16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>
        <v>1</v>
      </c>
      <c r="M20" s="157"/>
      <c r="N20" s="158">
        <f t="shared" si="5"/>
        <v>7</v>
      </c>
      <c r="O20" s="159"/>
    </row>
    <row r="21" spans="1:15" ht="24" customHeight="1" x14ac:dyDescent="0.25">
      <c r="A21" s="11">
        <v>6</v>
      </c>
      <c r="B21" s="157"/>
      <c r="C21" s="157"/>
      <c r="D21" s="158">
        <f t="shared" si="3"/>
        <v>0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>
        <v>1</v>
      </c>
      <c r="M21" s="157"/>
      <c r="N21" s="158">
        <f t="shared" si="5"/>
        <v>6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45</v>
      </c>
      <c r="E23" s="165"/>
      <c r="F23" s="166" t="s">
        <v>13</v>
      </c>
      <c r="G23" s="167"/>
      <c r="H23" s="167"/>
      <c r="I23" s="168">
        <f>I17+I18+I19+I20+I21+I22</f>
        <v>44</v>
      </c>
      <c r="J23" s="169"/>
      <c r="K23" s="162" t="s">
        <v>13</v>
      </c>
      <c r="L23" s="163"/>
      <c r="M23" s="163"/>
      <c r="N23" s="164">
        <f>N17+N18+N19+N20+N21+N22</f>
        <v>38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1</v>
      </c>
      <c r="C26" s="157"/>
      <c r="D26" s="158">
        <f t="shared" ref="D26:D31" si="6">A26*B26</f>
        <v>10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>
        <v>1</v>
      </c>
      <c r="M26" s="157"/>
      <c r="N26" s="158">
        <f t="shared" ref="N26:N31" si="8">K26*L26</f>
        <v>10</v>
      </c>
      <c r="O26" s="159"/>
    </row>
    <row r="27" spans="1:15" ht="24" customHeight="1" x14ac:dyDescent="0.25">
      <c r="A27" s="11">
        <v>9</v>
      </c>
      <c r="B27" s="157">
        <v>3</v>
      </c>
      <c r="C27" s="157"/>
      <c r="D27" s="158">
        <f t="shared" si="6"/>
        <v>27</v>
      </c>
      <c r="E27" s="159"/>
      <c r="F27" s="1">
        <v>9</v>
      </c>
      <c r="G27" s="157">
        <v>2</v>
      </c>
      <c r="H27" s="157"/>
      <c r="I27" s="160">
        <f t="shared" si="7"/>
        <v>18</v>
      </c>
      <c r="J27" s="161"/>
      <c r="K27" s="11">
        <v>9</v>
      </c>
      <c r="L27" s="157">
        <v>2</v>
      </c>
      <c r="M27" s="157"/>
      <c r="N27" s="158">
        <f t="shared" si="8"/>
        <v>18</v>
      </c>
      <c r="O27" s="159"/>
    </row>
    <row r="28" spans="1:15" ht="24" customHeight="1" x14ac:dyDescent="0.25">
      <c r="A28" s="11">
        <v>8</v>
      </c>
      <c r="B28" s="157"/>
      <c r="C28" s="157"/>
      <c r="D28" s="158">
        <f t="shared" si="6"/>
        <v>0</v>
      </c>
      <c r="E28" s="159"/>
      <c r="F28" s="1">
        <v>8</v>
      </c>
      <c r="G28" s="157">
        <v>1</v>
      </c>
      <c r="H28" s="157"/>
      <c r="I28" s="160">
        <f t="shared" si="7"/>
        <v>8</v>
      </c>
      <c r="J28" s="161"/>
      <c r="K28" s="11">
        <v>8</v>
      </c>
      <c r="L28" s="157">
        <v>2</v>
      </c>
      <c r="M28" s="157"/>
      <c r="N28" s="158">
        <f t="shared" si="8"/>
        <v>16</v>
      </c>
      <c r="O28" s="159"/>
    </row>
    <row r="29" spans="1:15" ht="24" customHeight="1" x14ac:dyDescent="0.25">
      <c r="A29" s="11">
        <v>7</v>
      </c>
      <c r="B29" s="157"/>
      <c r="C29" s="157"/>
      <c r="D29" s="158">
        <f t="shared" si="6"/>
        <v>0</v>
      </c>
      <c r="E29" s="159"/>
      <c r="F29" s="1">
        <v>7</v>
      </c>
      <c r="G29" s="157"/>
      <c r="H29" s="157"/>
      <c r="I29" s="160">
        <f t="shared" si="7"/>
        <v>0</v>
      </c>
      <c r="J29" s="161"/>
      <c r="K29" s="11">
        <v>7</v>
      </c>
      <c r="L29" s="157"/>
      <c r="M29" s="157"/>
      <c r="N29" s="158">
        <f t="shared" si="8"/>
        <v>0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/>
      <c r="H30" s="157"/>
      <c r="I30" s="160">
        <f t="shared" si="7"/>
        <v>0</v>
      </c>
      <c r="J30" s="161"/>
      <c r="K30" s="11">
        <v>6</v>
      </c>
      <c r="L30" s="157"/>
      <c r="M30" s="157"/>
      <c r="N30" s="158">
        <f t="shared" si="8"/>
        <v>0</v>
      </c>
      <c r="O30" s="159"/>
    </row>
    <row r="31" spans="1:15" ht="24" customHeight="1" x14ac:dyDescent="0.25">
      <c r="A31" s="11">
        <v>5</v>
      </c>
      <c r="B31" s="157">
        <v>1</v>
      </c>
      <c r="C31" s="157"/>
      <c r="D31" s="158">
        <f t="shared" si="6"/>
        <v>5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42</v>
      </c>
      <c r="E32" s="165"/>
      <c r="F32" s="166" t="s">
        <v>13</v>
      </c>
      <c r="G32" s="167"/>
      <c r="H32" s="167"/>
      <c r="I32" s="168">
        <f>I26+I27+I28+I29+I30+I31</f>
        <v>26</v>
      </c>
      <c r="J32" s="169"/>
      <c r="K32" s="162" t="s">
        <v>13</v>
      </c>
      <c r="L32" s="163"/>
      <c r="M32" s="163"/>
      <c r="N32" s="164">
        <f>N26+N27+N28+N29+N30+N31</f>
        <v>44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2"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0.7109375" customWidth="1"/>
    <col min="3" max="3" width="4.5703125" customWidth="1"/>
    <col min="4" max="4" width="13.42578125" customWidth="1"/>
    <col min="6" max="10" width="9.7109375" customWidth="1"/>
  </cols>
  <sheetData>
    <row r="1" spans="1:15" ht="24" customHeight="1" thickBot="1" x14ac:dyDescent="0.3">
      <c r="A1" s="179" t="s">
        <v>47</v>
      </c>
      <c r="B1" s="180"/>
      <c r="C1" s="180" t="s">
        <v>1</v>
      </c>
      <c r="D1" s="180"/>
      <c r="E1" s="180"/>
      <c r="F1" s="187"/>
      <c r="G1" s="194" t="s">
        <v>45</v>
      </c>
      <c r="H1" s="195"/>
      <c r="I1" s="195"/>
      <c r="J1" s="195"/>
      <c r="K1" s="195"/>
      <c r="L1" s="196"/>
    </row>
    <row r="2" spans="1:15" ht="24" customHeight="1" x14ac:dyDescent="0.25">
      <c r="A2" s="181">
        <v>8</v>
      </c>
      <c r="B2" s="182"/>
      <c r="C2" s="6" t="str">
        <f>HODNOCENÍ!B23</f>
        <v>22.</v>
      </c>
      <c r="D2" s="188" t="str">
        <f>HODNOCENÍ!C23</f>
        <v>Jurda Jiří</v>
      </c>
      <c r="E2" s="188"/>
      <c r="F2" s="189"/>
      <c r="G2" s="7" t="s">
        <v>4</v>
      </c>
      <c r="H2" s="6">
        <f>D14</f>
        <v>42</v>
      </c>
      <c r="I2" s="6" t="s">
        <v>5</v>
      </c>
      <c r="J2" s="6">
        <f>D23</f>
        <v>14</v>
      </c>
      <c r="K2" s="6" t="s">
        <v>46</v>
      </c>
      <c r="L2" s="8">
        <f>D32</f>
        <v>42</v>
      </c>
    </row>
    <row r="3" spans="1:15" ht="24" customHeight="1" x14ac:dyDescent="0.25">
      <c r="A3" s="183"/>
      <c r="B3" s="184"/>
      <c r="C3" s="6" t="str">
        <f>HODNOCENÍ!B24</f>
        <v>23.</v>
      </c>
      <c r="D3" s="192" t="str">
        <f>HODNOCENÍ!C24</f>
        <v>Pavlík Milan</v>
      </c>
      <c r="E3" s="192"/>
      <c r="F3" s="193"/>
      <c r="G3" s="11" t="s">
        <v>4</v>
      </c>
      <c r="H3" s="10">
        <f>I14</f>
        <v>40</v>
      </c>
      <c r="I3" s="10" t="s">
        <v>5</v>
      </c>
      <c r="J3" s="10">
        <f>I23</f>
        <v>0</v>
      </c>
      <c r="K3" s="10" t="s">
        <v>46</v>
      </c>
      <c r="L3" s="12">
        <f>I32</f>
        <v>30</v>
      </c>
    </row>
    <row r="4" spans="1:15" ht="24" customHeight="1" thickBot="1" x14ac:dyDescent="0.3">
      <c r="A4" s="185"/>
      <c r="B4" s="186"/>
      <c r="C4" s="6" t="str">
        <f>HODNOCENÍ!B25</f>
        <v>24.</v>
      </c>
      <c r="D4" s="190" t="str">
        <f>HODNOCENÍ!C25</f>
        <v>Vyhlídal František</v>
      </c>
      <c r="E4" s="190"/>
      <c r="F4" s="191"/>
      <c r="G4" s="5" t="s">
        <v>4</v>
      </c>
      <c r="H4" s="3">
        <f>N14</f>
        <v>22</v>
      </c>
      <c r="I4" s="3" t="s">
        <v>5</v>
      </c>
      <c r="J4" s="3">
        <f>N23</f>
        <v>0</v>
      </c>
      <c r="K4" s="3" t="s">
        <v>46</v>
      </c>
      <c r="L4" s="4">
        <f>N32</f>
        <v>31</v>
      </c>
    </row>
    <row r="5" spans="1:15" ht="24" customHeight="1" thickBot="1" x14ac:dyDescent="0.3">
      <c r="A5" s="197" t="s">
        <v>6</v>
      </c>
      <c r="B5" s="198"/>
      <c r="C5" s="199" t="str">
        <f>D2</f>
        <v>Jurda Jiří</v>
      </c>
      <c r="D5" s="200"/>
      <c r="E5" s="201"/>
      <c r="F5" s="202" t="s">
        <v>14</v>
      </c>
      <c r="G5" s="203"/>
      <c r="H5" s="204" t="str">
        <f>D3</f>
        <v>Pavlík Milan</v>
      </c>
      <c r="I5" s="205"/>
      <c r="J5" s="206"/>
      <c r="K5" s="197" t="s">
        <v>44</v>
      </c>
      <c r="L5" s="198"/>
      <c r="M5" s="176" t="str">
        <f>D4</f>
        <v>Vyhlídal František</v>
      </c>
      <c r="N5" s="177"/>
      <c r="O5" s="178"/>
    </row>
    <row r="6" spans="1:15" ht="24" customHeight="1" x14ac:dyDescent="0.25">
      <c r="A6" s="170" t="s">
        <v>7</v>
      </c>
      <c r="B6" s="171"/>
      <c r="C6" s="171"/>
      <c r="D6" s="171"/>
      <c r="E6" s="172"/>
      <c r="F6" s="173" t="s">
        <v>7</v>
      </c>
      <c r="G6" s="174"/>
      <c r="H6" s="174"/>
      <c r="I6" s="174"/>
      <c r="J6" s="175"/>
      <c r="K6" s="170" t="s">
        <v>7</v>
      </c>
      <c r="L6" s="171"/>
      <c r="M6" s="171"/>
      <c r="N6" s="171"/>
      <c r="O6" s="172"/>
    </row>
    <row r="7" spans="1:15" ht="24" customHeight="1" x14ac:dyDescent="0.25">
      <c r="A7" s="11" t="s">
        <v>8</v>
      </c>
      <c r="B7" s="158" t="s">
        <v>11</v>
      </c>
      <c r="C7" s="158"/>
      <c r="D7" s="158" t="s">
        <v>12</v>
      </c>
      <c r="E7" s="159"/>
      <c r="F7" s="1" t="s">
        <v>8</v>
      </c>
      <c r="G7" s="160" t="s">
        <v>11</v>
      </c>
      <c r="H7" s="160"/>
      <c r="I7" s="160" t="s">
        <v>12</v>
      </c>
      <c r="J7" s="161"/>
      <c r="K7" s="11" t="s">
        <v>8</v>
      </c>
      <c r="L7" s="158" t="s">
        <v>11</v>
      </c>
      <c r="M7" s="158"/>
      <c r="N7" s="158" t="s">
        <v>12</v>
      </c>
      <c r="O7" s="159"/>
    </row>
    <row r="8" spans="1:15" ht="24" customHeight="1" x14ac:dyDescent="0.25">
      <c r="A8" s="11">
        <v>10</v>
      </c>
      <c r="B8" s="157">
        <v>2</v>
      </c>
      <c r="C8" s="157"/>
      <c r="D8" s="158">
        <f t="shared" ref="D8:D13" si="0">A8*B8</f>
        <v>20</v>
      </c>
      <c r="E8" s="159"/>
      <c r="F8" s="1">
        <v>10</v>
      </c>
      <c r="G8" s="157"/>
      <c r="H8" s="157"/>
      <c r="I8" s="160">
        <f t="shared" ref="I8:I13" si="1">F8*G8</f>
        <v>0</v>
      </c>
      <c r="J8" s="161"/>
      <c r="K8" s="11">
        <v>10</v>
      </c>
      <c r="L8" s="157"/>
      <c r="M8" s="157"/>
      <c r="N8" s="158">
        <f t="shared" ref="N8:N13" si="2">K8*L8</f>
        <v>0</v>
      </c>
      <c r="O8" s="159"/>
    </row>
    <row r="9" spans="1:15" ht="24" customHeight="1" x14ac:dyDescent="0.25">
      <c r="A9" s="11">
        <v>9</v>
      </c>
      <c r="B9" s="157"/>
      <c r="C9" s="157"/>
      <c r="D9" s="158">
        <f t="shared" si="0"/>
        <v>0</v>
      </c>
      <c r="E9" s="159"/>
      <c r="F9" s="1">
        <v>9</v>
      </c>
      <c r="G9" s="157">
        <v>2</v>
      </c>
      <c r="H9" s="157"/>
      <c r="I9" s="160">
        <f t="shared" si="1"/>
        <v>18</v>
      </c>
      <c r="J9" s="161"/>
      <c r="K9" s="11">
        <v>9</v>
      </c>
      <c r="L9" s="157">
        <v>1</v>
      </c>
      <c r="M9" s="157"/>
      <c r="N9" s="158">
        <f t="shared" si="2"/>
        <v>9</v>
      </c>
      <c r="O9" s="159"/>
    </row>
    <row r="10" spans="1:15" ht="24" customHeight="1" x14ac:dyDescent="0.25">
      <c r="A10" s="11">
        <v>8</v>
      </c>
      <c r="B10" s="157">
        <v>1</v>
      </c>
      <c r="C10" s="157"/>
      <c r="D10" s="158">
        <f t="shared" si="0"/>
        <v>8</v>
      </c>
      <c r="E10" s="159"/>
      <c r="F10" s="1">
        <v>8</v>
      </c>
      <c r="G10" s="157">
        <v>1</v>
      </c>
      <c r="H10" s="157"/>
      <c r="I10" s="160">
        <f t="shared" si="1"/>
        <v>8</v>
      </c>
      <c r="J10" s="161"/>
      <c r="K10" s="11">
        <v>8</v>
      </c>
      <c r="L10" s="157"/>
      <c r="M10" s="157"/>
      <c r="N10" s="158">
        <f t="shared" si="2"/>
        <v>0</v>
      </c>
      <c r="O10" s="159"/>
    </row>
    <row r="11" spans="1:15" ht="24" customHeight="1" x14ac:dyDescent="0.25">
      <c r="A11" s="11">
        <v>7</v>
      </c>
      <c r="B11" s="157">
        <v>2</v>
      </c>
      <c r="C11" s="157"/>
      <c r="D11" s="158">
        <f t="shared" si="0"/>
        <v>14</v>
      </c>
      <c r="E11" s="159"/>
      <c r="F11" s="1">
        <v>7</v>
      </c>
      <c r="G11" s="157">
        <v>2</v>
      </c>
      <c r="H11" s="157"/>
      <c r="I11" s="160">
        <f t="shared" si="1"/>
        <v>14</v>
      </c>
      <c r="J11" s="161"/>
      <c r="K11" s="11">
        <v>7</v>
      </c>
      <c r="L11" s="157">
        <v>1</v>
      </c>
      <c r="M11" s="157"/>
      <c r="N11" s="158">
        <f t="shared" si="2"/>
        <v>7</v>
      </c>
      <c r="O11" s="159"/>
    </row>
    <row r="12" spans="1:15" ht="24" customHeight="1" x14ac:dyDescent="0.25">
      <c r="A12" s="11">
        <v>6</v>
      </c>
      <c r="B12" s="157"/>
      <c r="C12" s="157"/>
      <c r="D12" s="158">
        <f t="shared" si="0"/>
        <v>0</v>
      </c>
      <c r="E12" s="159"/>
      <c r="F12" s="1">
        <v>6</v>
      </c>
      <c r="G12" s="157"/>
      <c r="H12" s="157"/>
      <c r="I12" s="160">
        <f t="shared" si="1"/>
        <v>0</v>
      </c>
      <c r="J12" s="161"/>
      <c r="K12" s="11">
        <v>6</v>
      </c>
      <c r="L12" s="157">
        <v>1</v>
      </c>
      <c r="M12" s="157"/>
      <c r="N12" s="158">
        <f t="shared" si="2"/>
        <v>6</v>
      </c>
      <c r="O12" s="159"/>
    </row>
    <row r="13" spans="1:15" ht="24" customHeight="1" x14ac:dyDescent="0.25">
      <c r="A13" s="11">
        <v>5</v>
      </c>
      <c r="B13" s="157"/>
      <c r="C13" s="157"/>
      <c r="D13" s="158">
        <f t="shared" si="0"/>
        <v>0</v>
      </c>
      <c r="E13" s="159"/>
      <c r="F13" s="1">
        <v>5</v>
      </c>
      <c r="G13" s="157"/>
      <c r="H13" s="157"/>
      <c r="I13" s="160">
        <f t="shared" si="1"/>
        <v>0</v>
      </c>
      <c r="J13" s="161"/>
      <c r="K13" s="11">
        <v>5</v>
      </c>
      <c r="L13" s="157"/>
      <c r="M13" s="157"/>
      <c r="N13" s="158">
        <f t="shared" si="2"/>
        <v>0</v>
      </c>
      <c r="O13" s="159"/>
    </row>
    <row r="14" spans="1:15" ht="24" customHeight="1" thickBot="1" x14ac:dyDescent="0.3">
      <c r="A14" s="162" t="s">
        <v>13</v>
      </c>
      <c r="B14" s="163"/>
      <c r="C14" s="163"/>
      <c r="D14" s="164">
        <f>D8+D9+D10+D11+D12+D13</f>
        <v>42</v>
      </c>
      <c r="E14" s="165"/>
      <c r="F14" s="166" t="s">
        <v>13</v>
      </c>
      <c r="G14" s="167"/>
      <c r="H14" s="167"/>
      <c r="I14" s="168">
        <f>I8+I9+I10+I11+I12+I13</f>
        <v>40</v>
      </c>
      <c r="J14" s="169"/>
      <c r="K14" s="162" t="s">
        <v>13</v>
      </c>
      <c r="L14" s="163"/>
      <c r="M14" s="163"/>
      <c r="N14" s="164">
        <f>N8+N9+N10+N11+N12+N13</f>
        <v>22</v>
      </c>
      <c r="O14" s="165"/>
    </row>
    <row r="15" spans="1:15" ht="24" customHeight="1" x14ac:dyDescent="0.25">
      <c r="A15" s="170" t="s">
        <v>10</v>
      </c>
      <c r="B15" s="171"/>
      <c r="C15" s="171"/>
      <c r="D15" s="171"/>
      <c r="E15" s="172"/>
      <c r="F15" s="173" t="s">
        <v>10</v>
      </c>
      <c r="G15" s="174"/>
      <c r="H15" s="174"/>
      <c r="I15" s="174"/>
      <c r="J15" s="175"/>
      <c r="K15" s="170" t="s">
        <v>10</v>
      </c>
      <c r="L15" s="171"/>
      <c r="M15" s="171"/>
      <c r="N15" s="171"/>
      <c r="O15" s="172"/>
    </row>
    <row r="16" spans="1:15" ht="24" customHeight="1" x14ac:dyDescent="0.25">
      <c r="A16" s="11" t="s">
        <v>8</v>
      </c>
      <c r="B16" s="158" t="s">
        <v>11</v>
      </c>
      <c r="C16" s="158"/>
      <c r="D16" s="158" t="s">
        <v>12</v>
      </c>
      <c r="E16" s="159"/>
      <c r="F16" s="1" t="s">
        <v>8</v>
      </c>
      <c r="G16" s="160" t="s">
        <v>11</v>
      </c>
      <c r="H16" s="160"/>
      <c r="I16" s="160" t="s">
        <v>12</v>
      </c>
      <c r="J16" s="161"/>
      <c r="K16" s="11" t="s">
        <v>8</v>
      </c>
      <c r="L16" s="158" t="s">
        <v>11</v>
      </c>
      <c r="M16" s="158"/>
      <c r="N16" s="158" t="s">
        <v>12</v>
      </c>
      <c r="O16" s="159"/>
    </row>
    <row r="17" spans="1:15" ht="24" customHeight="1" x14ac:dyDescent="0.25">
      <c r="A17" s="11">
        <v>10</v>
      </c>
      <c r="B17" s="157"/>
      <c r="C17" s="157"/>
      <c r="D17" s="158">
        <f t="shared" ref="D17:D22" si="3">A17*B17</f>
        <v>0</v>
      </c>
      <c r="E17" s="159"/>
      <c r="F17" s="1">
        <v>10</v>
      </c>
      <c r="G17" s="157"/>
      <c r="H17" s="157"/>
      <c r="I17" s="160">
        <f t="shared" ref="I17:I22" si="4">F17*G17</f>
        <v>0</v>
      </c>
      <c r="J17" s="161"/>
      <c r="K17" s="11">
        <v>10</v>
      </c>
      <c r="L17" s="157"/>
      <c r="M17" s="157"/>
      <c r="N17" s="158">
        <f t="shared" ref="N17:N22" si="5">K17*L17</f>
        <v>0</v>
      </c>
      <c r="O17" s="159"/>
    </row>
    <row r="18" spans="1:15" ht="24" customHeight="1" x14ac:dyDescent="0.25">
      <c r="A18" s="11">
        <v>9</v>
      </c>
      <c r="B18" s="157"/>
      <c r="C18" s="157"/>
      <c r="D18" s="158">
        <f t="shared" si="3"/>
        <v>0</v>
      </c>
      <c r="E18" s="159"/>
      <c r="F18" s="1">
        <v>9</v>
      </c>
      <c r="G18" s="157"/>
      <c r="H18" s="157"/>
      <c r="I18" s="160">
        <f t="shared" si="4"/>
        <v>0</v>
      </c>
      <c r="J18" s="161"/>
      <c r="K18" s="11">
        <v>9</v>
      </c>
      <c r="L18" s="157"/>
      <c r="M18" s="157"/>
      <c r="N18" s="158">
        <f t="shared" si="5"/>
        <v>0</v>
      </c>
      <c r="O18" s="159"/>
    </row>
    <row r="19" spans="1:15" ht="24" customHeight="1" x14ac:dyDescent="0.25">
      <c r="A19" s="11">
        <v>8</v>
      </c>
      <c r="B19" s="157">
        <v>1</v>
      </c>
      <c r="C19" s="157"/>
      <c r="D19" s="158">
        <f t="shared" si="3"/>
        <v>8</v>
      </c>
      <c r="E19" s="159"/>
      <c r="F19" s="1">
        <v>8</v>
      </c>
      <c r="G19" s="157"/>
      <c r="H19" s="157"/>
      <c r="I19" s="160">
        <f t="shared" si="4"/>
        <v>0</v>
      </c>
      <c r="J19" s="161"/>
      <c r="K19" s="11">
        <v>8</v>
      </c>
      <c r="L19" s="157"/>
      <c r="M19" s="157"/>
      <c r="N19" s="158">
        <f t="shared" si="5"/>
        <v>0</v>
      </c>
      <c r="O19" s="159"/>
    </row>
    <row r="20" spans="1:15" ht="24" customHeight="1" x14ac:dyDescent="0.25">
      <c r="A20" s="11">
        <v>7</v>
      </c>
      <c r="B20" s="157"/>
      <c r="C20" s="157"/>
      <c r="D20" s="158">
        <f t="shared" si="3"/>
        <v>0</v>
      </c>
      <c r="E20" s="159"/>
      <c r="F20" s="1">
        <v>7</v>
      </c>
      <c r="G20" s="157"/>
      <c r="H20" s="157"/>
      <c r="I20" s="160">
        <f t="shared" si="4"/>
        <v>0</v>
      </c>
      <c r="J20" s="161"/>
      <c r="K20" s="11">
        <v>7</v>
      </c>
      <c r="L20" s="157"/>
      <c r="M20" s="157"/>
      <c r="N20" s="158">
        <f t="shared" si="5"/>
        <v>0</v>
      </c>
      <c r="O20" s="159"/>
    </row>
    <row r="21" spans="1:15" ht="24" customHeight="1" x14ac:dyDescent="0.25">
      <c r="A21" s="11">
        <v>6</v>
      </c>
      <c r="B21" s="157">
        <v>1</v>
      </c>
      <c r="C21" s="157"/>
      <c r="D21" s="158">
        <f t="shared" si="3"/>
        <v>6</v>
      </c>
      <c r="E21" s="159"/>
      <c r="F21" s="1">
        <v>6</v>
      </c>
      <c r="G21" s="157"/>
      <c r="H21" s="157"/>
      <c r="I21" s="160">
        <f t="shared" si="4"/>
        <v>0</v>
      </c>
      <c r="J21" s="161"/>
      <c r="K21" s="11">
        <v>6</v>
      </c>
      <c r="L21" s="157"/>
      <c r="M21" s="157"/>
      <c r="N21" s="158">
        <f t="shared" si="5"/>
        <v>0</v>
      </c>
      <c r="O21" s="159"/>
    </row>
    <row r="22" spans="1:15" ht="24" customHeight="1" x14ac:dyDescent="0.25">
      <c r="A22" s="11">
        <v>5</v>
      </c>
      <c r="B22" s="157"/>
      <c r="C22" s="157"/>
      <c r="D22" s="158">
        <f t="shared" si="3"/>
        <v>0</v>
      </c>
      <c r="E22" s="159"/>
      <c r="F22" s="1">
        <v>5</v>
      </c>
      <c r="G22" s="157"/>
      <c r="H22" s="157"/>
      <c r="I22" s="160">
        <f t="shared" si="4"/>
        <v>0</v>
      </c>
      <c r="J22" s="161"/>
      <c r="K22" s="11">
        <v>5</v>
      </c>
      <c r="L22" s="157"/>
      <c r="M22" s="157"/>
      <c r="N22" s="158">
        <f t="shared" si="5"/>
        <v>0</v>
      </c>
      <c r="O22" s="159"/>
    </row>
    <row r="23" spans="1:15" ht="19.5" customHeight="1" thickBot="1" x14ac:dyDescent="0.3">
      <c r="A23" s="162" t="s">
        <v>13</v>
      </c>
      <c r="B23" s="163"/>
      <c r="C23" s="163"/>
      <c r="D23" s="164">
        <f>D17+D18+D19+D20+D21+D22</f>
        <v>14</v>
      </c>
      <c r="E23" s="165"/>
      <c r="F23" s="166" t="s">
        <v>13</v>
      </c>
      <c r="G23" s="167"/>
      <c r="H23" s="167"/>
      <c r="I23" s="168">
        <f>I17+I18+I19+I20+I21+I22</f>
        <v>0</v>
      </c>
      <c r="J23" s="169"/>
      <c r="K23" s="162" t="s">
        <v>13</v>
      </c>
      <c r="L23" s="163"/>
      <c r="M23" s="163"/>
      <c r="N23" s="164">
        <f>N17+N18+N19+N20+N21+N22</f>
        <v>0</v>
      </c>
      <c r="O23" s="165"/>
    </row>
    <row r="24" spans="1:15" ht="20.100000000000001" customHeight="1" x14ac:dyDescent="0.25">
      <c r="A24" s="170" t="s">
        <v>43</v>
      </c>
      <c r="B24" s="171"/>
      <c r="C24" s="171"/>
      <c r="D24" s="171"/>
      <c r="E24" s="172"/>
      <c r="F24" s="173" t="s">
        <v>43</v>
      </c>
      <c r="G24" s="174"/>
      <c r="H24" s="174"/>
      <c r="I24" s="174"/>
      <c r="J24" s="175"/>
      <c r="K24" s="170" t="s">
        <v>43</v>
      </c>
      <c r="L24" s="171"/>
      <c r="M24" s="171"/>
      <c r="N24" s="171"/>
      <c r="O24" s="172"/>
    </row>
    <row r="25" spans="1:15" ht="24" customHeight="1" x14ac:dyDescent="0.25">
      <c r="A25" s="11" t="s">
        <v>8</v>
      </c>
      <c r="B25" s="158" t="s">
        <v>11</v>
      </c>
      <c r="C25" s="158"/>
      <c r="D25" s="158" t="s">
        <v>12</v>
      </c>
      <c r="E25" s="159"/>
      <c r="F25" s="1" t="s">
        <v>8</v>
      </c>
      <c r="G25" s="160" t="s">
        <v>11</v>
      </c>
      <c r="H25" s="160"/>
      <c r="I25" s="160" t="s">
        <v>12</v>
      </c>
      <c r="J25" s="161"/>
      <c r="K25" s="11" t="s">
        <v>8</v>
      </c>
      <c r="L25" s="158" t="s">
        <v>11</v>
      </c>
      <c r="M25" s="158"/>
      <c r="N25" s="158" t="s">
        <v>12</v>
      </c>
      <c r="O25" s="159"/>
    </row>
    <row r="26" spans="1:15" ht="24" customHeight="1" x14ac:dyDescent="0.25">
      <c r="A26" s="11">
        <v>10</v>
      </c>
      <c r="B26" s="157">
        <v>1</v>
      </c>
      <c r="C26" s="157"/>
      <c r="D26" s="158">
        <f t="shared" ref="D26:D31" si="6">A26*B26</f>
        <v>10</v>
      </c>
      <c r="E26" s="159"/>
      <c r="F26" s="1">
        <v>10</v>
      </c>
      <c r="G26" s="157"/>
      <c r="H26" s="157"/>
      <c r="I26" s="160">
        <f t="shared" ref="I26:I31" si="7">F26*G26</f>
        <v>0</v>
      </c>
      <c r="J26" s="161"/>
      <c r="K26" s="11">
        <v>10</v>
      </c>
      <c r="L26" s="157"/>
      <c r="M26" s="157"/>
      <c r="N26" s="158">
        <f t="shared" ref="N26:N31" si="8">K26*L26</f>
        <v>0</v>
      </c>
      <c r="O26" s="159"/>
    </row>
    <row r="27" spans="1:15" ht="24" customHeight="1" x14ac:dyDescent="0.25">
      <c r="A27" s="11">
        <v>9</v>
      </c>
      <c r="B27" s="157">
        <v>1</v>
      </c>
      <c r="C27" s="157"/>
      <c r="D27" s="158">
        <f t="shared" si="6"/>
        <v>9</v>
      </c>
      <c r="E27" s="159"/>
      <c r="F27" s="1">
        <v>9</v>
      </c>
      <c r="G27" s="157">
        <v>1</v>
      </c>
      <c r="H27" s="157"/>
      <c r="I27" s="160">
        <f t="shared" si="7"/>
        <v>9</v>
      </c>
      <c r="J27" s="161"/>
      <c r="K27" s="11">
        <v>9</v>
      </c>
      <c r="L27" s="157">
        <v>2</v>
      </c>
      <c r="M27" s="157"/>
      <c r="N27" s="158">
        <f t="shared" si="8"/>
        <v>18</v>
      </c>
      <c r="O27" s="159"/>
    </row>
    <row r="28" spans="1:15" ht="24" customHeight="1" x14ac:dyDescent="0.25">
      <c r="A28" s="11">
        <v>8</v>
      </c>
      <c r="B28" s="157">
        <v>2</v>
      </c>
      <c r="C28" s="157"/>
      <c r="D28" s="158">
        <f t="shared" si="6"/>
        <v>16</v>
      </c>
      <c r="E28" s="159"/>
      <c r="F28" s="1">
        <v>8</v>
      </c>
      <c r="G28" s="157">
        <v>1</v>
      </c>
      <c r="H28" s="157"/>
      <c r="I28" s="160">
        <f t="shared" si="7"/>
        <v>8</v>
      </c>
      <c r="J28" s="161"/>
      <c r="K28" s="11">
        <v>8</v>
      </c>
      <c r="L28" s="157"/>
      <c r="M28" s="157"/>
      <c r="N28" s="158">
        <f t="shared" si="8"/>
        <v>0</v>
      </c>
      <c r="O28" s="159"/>
    </row>
    <row r="29" spans="1:15" ht="24" customHeight="1" x14ac:dyDescent="0.25">
      <c r="A29" s="11">
        <v>7</v>
      </c>
      <c r="B29" s="157">
        <v>1</v>
      </c>
      <c r="C29" s="157"/>
      <c r="D29" s="158">
        <f t="shared" si="6"/>
        <v>7</v>
      </c>
      <c r="E29" s="159"/>
      <c r="F29" s="1">
        <v>7</v>
      </c>
      <c r="G29" s="157">
        <v>1</v>
      </c>
      <c r="H29" s="157"/>
      <c r="I29" s="160">
        <f t="shared" si="7"/>
        <v>7</v>
      </c>
      <c r="J29" s="161"/>
      <c r="K29" s="11">
        <v>7</v>
      </c>
      <c r="L29" s="157">
        <v>1</v>
      </c>
      <c r="M29" s="157"/>
      <c r="N29" s="158">
        <f t="shared" si="8"/>
        <v>7</v>
      </c>
      <c r="O29" s="159"/>
    </row>
    <row r="30" spans="1:15" ht="24" customHeight="1" x14ac:dyDescent="0.25">
      <c r="A30" s="11">
        <v>6</v>
      </c>
      <c r="B30" s="157"/>
      <c r="C30" s="157"/>
      <c r="D30" s="158">
        <f t="shared" si="6"/>
        <v>0</v>
      </c>
      <c r="E30" s="159"/>
      <c r="F30" s="1">
        <v>6</v>
      </c>
      <c r="G30" s="157">
        <v>1</v>
      </c>
      <c r="H30" s="157"/>
      <c r="I30" s="160">
        <f t="shared" si="7"/>
        <v>6</v>
      </c>
      <c r="J30" s="161"/>
      <c r="K30" s="11">
        <v>6</v>
      </c>
      <c r="L30" s="157">
        <v>1</v>
      </c>
      <c r="M30" s="157"/>
      <c r="N30" s="158">
        <f t="shared" si="8"/>
        <v>6</v>
      </c>
      <c r="O30" s="159"/>
    </row>
    <row r="31" spans="1:15" ht="24" customHeight="1" x14ac:dyDescent="0.25">
      <c r="A31" s="11">
        <v>5</v>
      </c>
      <c r="B31" s="157"/>
      <c r="C31" s="157"/>
      <c r="D31" s="158">
        <f t="shared" si="6"/>
        <v>0</v>
      </c>
      <c r="E31" s="159"/>
      <c r="F31" s="1">
        <v>5</v>
      </c>
      <c r="G31" s="157"/>
      <c r="H31" s="157"/>
      <c r="I31" s="160">
        <f t="shared" si="7"/>
        <v>0</v>
      </c>
      <c r="J31" s="161"/>
      <c r="K31" s="11">
        <v>5</v>
      </c>
      <c r="L31" s="157"/>
      <c r="M31" s="157"/>
      <c r="N31" s="158">
        <f t="shared" si="8"/>
        <v>0</v>
      </c>
      <c r="O31" s="159"/>
    </row>
    <row r="32" spans="1:15" ht="24" customHeight="1" thickBot="1" x14ac:dyDescent="0.3">
      <c r="A32" s="162" t="s">
        <v>13</v>
      </c>
      <c r="B32" s="163"/>
      <c r="C32" s="163"/>
      <c r="D32" s="164">
        <f>D26+D27+D28+D29+D30+D31</f>
        <v>42</v>
      </c>
      <c r="E32" s="165"/>
      <c r="F32" s="166" t="s">
        <v>13</v>
      </c>
      <c r="G32" s="167"/>
      <c r="H32" s="167"/>
      <c r="I32" s="168">
        <f>I26+I27+I28+I29+I30+I31</f>
        <v>30</v>
      </c>
      <c r="J32" s="169"/>
      <c r="K32" s="162" t="s">
        <v>13</v>
      </c>
      <c r="L32" s="163"/>
      <c r="M32" s="163"/>
      <c r="N32" s="164">
        <f>N26+N27+N28+N29+N30+N31</f>
        <v>31</v>
      </c>
      <c r="O32" s="165"/>
    </row>
  </sheetData>
  <mergeCells count="166">
    <mergeCell ref="B9:C9"/>
    <mergeCell ref="D9:E9"/>
    <mergeCell ref="G9:H9"/>
    <mergeCell ref="I9:J9"/>
    <mergeCell ref="B10:C10"/>
    <mergeCell ref="D10:E10"/>
    <mergeCell ref="G10:H10"/>
    <mergeCell ref="I10:J10"/>
    <mergeCell ref="A1:B1"/>
    <mergeCell ref="C1:F1"/>
    <mergeCell ref="D2:F2"/>
    <mergeCell ref="D3:F3"/>
    <mergeCell ref="G1:L1"/>
    <mergeCell ref="B7:C7"/>
    <mergeCell ref="D7:E7"/>
    <mergeCell ref="G7:H7"/>
    <mergeCell ref="I7:J7"/>
    <mergeCell ref="A2:B4"/>
    <mergeCell ref="D4:F4"/>
    <mergeCell ref="A5:B5"/>
    <mergeCell ref="C5:E5"/>
    <mergeCell ref="K5:L5"/>
    <mergeCell ref="L9:M9"/>
    <mergeCell ref="M5:O5"/>
    <mergeCell ref="B11:C11"/>
    <mergeCell ref="D11:E11"/>
    <mergeCell ref="G11:H11"/>
    <mergeCell ref="I11:J11"/>
    <mergeCell ref="A15:E15"/>
    <mergeCell ref="F15:J15"/>
    <mergeCell ref="B12:C12"/>
    <mergeCell ref="D12:E12"/>
    <mergeCell ref="G12:H12"/>
    <mergeCell ref="I12:J12"/>
    <mergeCell ref="D13:E13"/>
    <mergeCell ref="I13:J13"/>
    <mergeCell ref="B13:C13"/>
    <mergeCell ref="G13:H13"/>
    <mergeCell ref="A14:C14"/>
    <mergeCell ref="D14:E14"/>
    <mergeCell ref="F14:H14"/>
    <mergeCell ref="I14:J14"/>
    <mergeCell ref="B17:C17"/>
    <mergeCell ref="D17:E17"/>
    <mergeCell ref="B16:C16"/>
    <mergeCell ref="D16:E16"/>
    <mergeCell ref="G16:H16"/>
    <mergeCell ref="I16:J16"/>
    <mergeCell ref="G17:H17"/>
    <mergeCell ref="I17:J17"/>
    <mergeCell ref="B18:C18"/>
    <mergeCell ref="D18:E18"/>
    <mergeCell ref="G18:H18"/>
    <mergeCell ref="I18:J18"/>
    <mergeCell ref="A6:E6"/>
    <mergeCell ref="F6:J6"/>
    <mergeCell ref="K6:O6"/>
    <mergeCell ref="L7:M7"/>
    <mergeCell ref="N7:O7"/>
    <mergeCell ref="F5:G5"/>
    <mergeCell ref="H5:J5"/>
    <mergeCell ref="L8:M8"/>
    <mergeCell ref="N8:O8"/>
    <mergeCell ref="B8:C8"/>
    <mergeCell ref="D8:E8"/>
    <mergeCell ref="G8:H8"/>
    <mergeCell ref="I8:J8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K14:M14"/>
    <mergeCell ref="N14:O14"/>
    <mergeCell ref="K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B22:C22"/>
    <mergeCell ref="G22:H22"/>
    <mergeCell ref="L22:M22"/>
    <mergeCell ref="N22:O22"/>
    <mergeCell ref="B21:C21"/>
    <mergeCell ref="D21:E21"/>
    <mergeCell ref="G21:H21"/>
    <mergeCell ref="I21:J21"/>
    <mergeCell ref="D22:E22"/>
    <mergeCell ref="I22:J22"/>
    <mergeCell ref="B20:C20"/>
    <mergeCell ref="D20:E20"/>
    <mergeCell ref="G20:H20"/>
    <mergeCell ref="I20:J20"/>
    <mergeCell ref="B19:C19"/>
    <mergeCell ref="D19:E19"/>
    <mergeCell ref="G19:H19"/>
    <mergeCell ref="I19:J19"/>
    <mergeCell ref="A23:C23"/>
    <mergeCell ref="D23:E23"/>
    <mergeCell ref="F23:H23"/>
    <mergeCell ref="I23:J23"/>
    <mergeCell ref="K23:M23"/>
    <mergeCell ref="N23:O23"/>
    <mergeCell ref="A24:E24"/>
    <mergeCell ref="F24:J24"/>
    <mergeCell ref="K24:O24"/>
    <mergeCell ref="B25:C25"/>
    <mergeCell ref="D25:E25"/>
    <mergeCell ref="G25:H25"/>
    <mergeCell ref="I25:J25"/>
    <mergeCell ref="L25:M25"/>
    <mergeCell ref="N25:O25"/>
    <mergeCell ref="B26:C26"/>
    <mergeCell ref="D26:E26"/>
    <mergeCell ref="G26:H26"/>
    <mergeCell ref="I26:J26"/>
    <mergeCell ref="L26:M26"/>
    <mergeCell ref="N26:O26"/>
    <mergeCell ref="B27:C27"/>
    <mergeCell ref="D27:E27"/>
    <mergeCell ref="G27:H27"/>
    <mergeCell ref="I27:J27"/>
    <mergeCell ref="L27:M27"/>
    <mergeCell ref="N27:O27"/>
    <mergeCell ref="B28:C28"/>
    <mergeCell ref="D28:E28"/>
    <mergeCell ref="G28:H28"/>
    <mergeCell ref="I28:J28"/>
    <mergeCell ref="L28:M28"/>
    <mergeCell ref="N28:O28"/>
    <mergeCell ref="B29:C29"/>
    <mergeCell ref="D29:E29"/>
    <mergeCell ref="G29:H29"/>
    <mergeCell ref="I29:J29"/>
    <mergeCell ref="L29:M29"/>
    <mergeCell ref="N29:O29"/>
    <mergeCell ref="B30:C30"/>
    <mergeCell ref="D30:E30"/>
    <mergeCell ref="G30:H30"/>
    <mergeCell ref="I30:J30"/>
    <mergeCell ref="L30:M30"/>
    <mergeCell ref="N30:O30"/>
    <mergeCell ref="B31:C31"/>
    <mergeCell ref="D31:E31"/>
    <mergeCell ref="G31:H31"/>
    <mergeCell ref="I31:J31"/>
    <mergeCell ref="L31:M31"/>
    <mergeCell ref="N31:O31"/>
    <mergeCell ref="A32:C32"/>
    <mergeCell ref="D32:E32"/>
    <mergeCell ref="F32:H32"/>
    <mergeCell ref="I32:J32"/>
    <mergeCell ref="K32:M32"/>
    <mergeCell ref="N32:O3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37</vt:i4>
      </vt:variant>
    </vt:vector>
  </HeadingPairs>
  <TitlesOfParts>
    <vt:vector size="37" baseType="lpstr">
      <vt:lpstr>HODNOCENÍ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33</vt:lpstr>
      <vt:lpstr>32</vt:lpstr>
      <vt:lpstr>34</vt:lpstr>
      <vt:lpstr>Výsledky</vt:lpstr>
      <vt:lpstr>O aplikaci ...</vt:lpstr>
    </vt:vector>
  </TitlesOfParts>
  <Company>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</dc:creator>
  <cp:lastModifiedBy>Jack</cp:lastModifiedBy>
  <cp:lastPrinted>2014-06-13T13:04:26Z</cp:lastPrinted>
  <dcterms:created xsi:type="dcterms:W3CDTF">2009-05-19T12:36:31Z</dcterms:created>
  <dcterms:modified xsi:type="dcterms:W3CDTF">2014-07-01T07:17:18Z</dcterms:modified>
</cp:coreProperties>
</file>